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bookViews>
    <workbookView xWindow="-120" yWindow="-120" windowWidth="21840" windowHeight="13140"/>
  </bookViews>
  <sheets>
    <sheet name="Аркуш1" sheetId="1" r:id="rId1"/>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c r="J4" s="1"/>
  <c r="I4"/>
  <c r="F5"/>
  <c r="I5"/>
  <c r="J5"/>
  <c r="F6"/>
  <c r="I6" s="1"/>
  <c r="J6"/>
  <c r="F7"/>
  <c r="J7" s="1"/>
  <c r="F8"/>
  <c r="J8" s="1"/>
  <c r="F9"/>
  <c r="I9"/>
  <c r="J9"/>
  <c r="F10"/>
  <c r="I10"/>
  <c r="J10"/>
  <c r="F11"/>
  <c r="J11" s="1"/>
  <c r="F12"/>
  <c r="J12" s="1"/>
  <c r="F13"/>
  <c r="I13"/>
  <c r="J13"/>
  <c r="F14"/>
  <c r="I14"/>
  <c r="J14"/>
  <c r="F15"/>
  <c r="J15" s="1"/>
  <c r="F16"/>
  <c r="J16" s="1"/>
  <c r="F17"/>
  <c r="I17"/>
  <c r="J17"/>
  <c r="F18"/>
  <c r="I18"/>
  <c r="J18"/>
  <c r="F19"/>
  <c r="J19" s="1"/>
  <c r="F20"/>
  <c r="J20" s="1"/>
  <c r="H20"/>
  <c r="I16" l="1"/>
  <c r="I12"/>
  <c r="I8"/>
  <c r="I19"/>
  <c r="I15"/>
  <c r="I11"/>
  <c r="I7"/>
</calcChain>
</file>

<file path=xl/sharedStrings.xml><?xml version="1.0" encoding="utf-8"?>
<sst xmlns="http://schemas.openxmlformats.org/spreadsheetml/2006/main" count="115" uniqueCount="55">
  <si>
    <t>№</t>
  </si>
  <si>
    <t>Міжнародна непатентована назва лікарського засобу / Назва медичного виробу (6)</t>
  </si>
  <si>
    <t>Одиниця виміру</t>
  </si>
  <si>
    <t>Кількість</t>
  </si>
  <si>
    <t>шт.</t>
  </si>
  <si>
    <t>Код ДК 021:2015</t>
  </si>
  <si>
    <t>Декларація</t>
  </si>
  <si>
    <t>33690000-3 Лікарські засоби різні (зонди для молекулярно-цитогенетичних досліджень)</t>
  </si>
  <si>
    <t>30623 - Набір реагентів для визначення гібридизації нуклеїнових кислот IVD</t>
  </si>
  <si>
    <t>№26-04-2020 від 22.04.2020 р.</t>
  </si>
  <si>
    <t xml:space="preserve">Орієнтовна ціна 1 за одиницю, грн </t>
  </si>
  <si>
    <t xml:space="preserve">Орієнтовна ціна 2 за одиницю, грн </t>
  </si>
  <si>
    <t xml:space="preserve">Орієнтовна ціна середня за одиницю, грн </t>
  </si>
  <si>
    <t xml:space="preserve"> Проба для визначення CEN 10</t>
  </si>
  <si>
    <t xml:space="preserve"> Двокольорова проба SPEC для детекції розриву гену NUP98</t>
  </si>
  <si>
    <t>Двокольорова проба SPEC для детекції розриву гену IGH</t>
  </si>
  <si>
    <t>Двокольорова проба SPEC для детекції розриву гену CREBBP</t>
  </si>
  <si>
    <t>Проба для визначення CEN 17</t>
  </si>
  <si>
    <t xml:space="preserve"> Двокольорова проба SPEC для детекції розриву гену ETV6</t>
  </si>
  <si>
    <t xml:space="preserve"> Трикольорова проба SPEC для специфічних CUX1/EZH2/CEN 7</t>
  </si>
  <si>
    <t xml:space="preserve"> Проба для визначення CEN 11</t>
  </si>
  <si>
    <t xml:space="preserve"> Трьоточкова проба SPEC для специфічних ALK/EML4</t>
  </si>
  <si>
    <t xml:space="preserve"> Двокольорова проба SPEC для детекції розриву гену ALK</t>
  </si>
  <si>
    <t xml:space="preserve"> Двокольорова проба SPEC для специфічних ALK/2q11</t>
  </si>
  <si>
    <t xml:space="preserve"> Проба для визначення CEN 3</t>
  </si>
  <si>
    <t xml:space="preserve"> Проба для визначення CEN 8</t>
  </si>
  <si>
    <t xml:space="preserve"> Двокольорова проба SPEC для специфічних MYB/CEN 6</t>
  </si>
  <si>
    <t xml:space="preserve"> Двокольорова проба SPEC для детекції розриву гену FGFR1</t>
  </si>
  <si>
    <t xml:space="preserve"> Двокольорова проба SPEC для специфічних CDKN2A/CEN 9</t>
  </si>
  <si>
    <t>Голова робочої групи</t>
  </si>
  <si>
    <t xml:space="preserve">Медичний директор </t>
  </si>
  <si>
    <t>Чернишук С.С.</t>
  </si>
  <si>
    <t>Члени робочої групи:</t>
  </si>
  <si>
    <t xml:space="preserve">Заступник генерального директора з медичної частини                       </t>
  </si>
  <si>
    <t>Іванова Т.П.</t>
  </si>
  <si>
    <t>Завідувач Спеціалізованим медико-генетичним центром</t>
  </si>
  <si>
    <t>Галаган В.О.</t>
  </si>
  <si>
    <t>Завідувач дитячим патологоанатомічним відділенням</t>
  </si>
  <si>
    <t>Жежера В.М.</t>
  </si>
  <si>
    <t>Завідувач Українським Референс-центром з клінічної лабораторної діагностики та метрології</t>
  </si>
  <si>
    <t>Яновська В.Г.</t>
  </si>
  <si>
    <t>Завідувач лабораторії медичної генетики СМГЦ</t>
  </si>
  <si>
    <t>Ольхович Н.В.</t>
  </si>
  <si>
    <t>Завідувач бактеріологічної лабораторії</t>
  </si>
  <si>
    <t>Головня О.М.</t>
  </si>
  <si>
    <t>Завідувач лабораторії КДП</t>
  </si>
  <si>
    <t>Кондрьонкіна Г.Б.</t>
  </si>
  <si>
    <t>Економіст</t>
  </si>
  <si>
    <t>Разборська С.В.</t>
  </si>
  <si>
    <t>Код НК 024:2019</t>
  </si>
  <si>
    <t xml:space="preserve">ІНФОРМАЦІЯ
про необхідні технічні, якісні та кількісні характеристики предмету закупівлі медичних виробів за кошти державного бюджету 2021 року за бюджетною програмою КПКВК 2301400 «Забезпечення медичних заходів окремих державних програм та комплексних заходів програмного характеру» за напрямом «Закупівля лікарських засобів та медичних виробів для лікування дітей, хворих на онкологічні та онкогематологічні захворювання» (генетичні дослідження)
</t>
  </si>
  <si>
    <t xml:space="preserve">Загальна вартість 1, грн </t>
  </si>
  <si>
    <t xml:space="preserve">Загальна вартість 2, грн </t>
  </si>
  <si>
    <t xml:space="preserve">Загальна вартість середня, грн </t>
  </si>
  <si>
    <t>Загалом</t>
  </si>
</sst>
</file>

<file path=xl/styles.xml><?xml version="1.0" encoding="utf-8"?>
<styleSheet xmlns="http://schemas.openxmlformats.org/spreadsheetml/2006/main">
  <numFmts count="1">
    <numFmt numFmtId="164" formatCode="#,##0.00_₴"/>
  </numFmts>
  <fonts count="13">
    <font>
      <sz val="11"/>
      <color theme="1"/>
      <name val="Calibri"/>
      <family val="2"/>
      <scheme val="minor"/>
    </font>
    <font>
      <sz val="10"/>
      <color theme="1"/>
      <name val="Times New Roman"/>
      <family val="1"/>
      <charset val="204"/>
    </font>
    <font>
      <sz val="10"/>
      <color theme="1"/>
      <name val="Calibri"/>
      <family val="2"/>
      <scheme val="minor"/>
    </font>
    <font>
      <b/>
      <sz val="11"/>
      <color theme="1"/>
      <name val="Calibri"/>
      <family val="2"/>
      <charset val="204"/>
      <scheme val="minor"/>
    </font>
    <font>
      <b/>
      <sz val="10"/>
      <color theme="1"/>
      <name val="Calibri"/>
      <family val="2"/>
      <charset val="204"/>
      <scheme val="minor"/>
    </font>
    <font>
      <b/>
      <sz val="10"/>
      <name val="Calibri"/>
      <family val="2"/>
      <charset val="204"/>
      <scheme val="minor"/>
    </font>
    <font>
      <sz val="10"/>
      <color theme="1"/>
      <name val="Calibri"/>
      <family val="2"/>
      <charset val="204"/>
      <scheme val="minor"/>
    </font>
    <font>
      <sz val="10"/>
      <name val="Calibri"/>
      <family val="2"/>
      <charset val="204"/>
      <scheme val="minor"/>
    </font>
    <font>
      <sz val="10"/>
      <color rgb="FF000000"/>
      <name val="Calibri"/>
      <family val="2"/>
      <charset val="204"/>
      <scheme val="minor"/>
    </font>
    <font>
      <sz val="14"/>
      <color theme="1"/>
      <name val="Times New Roman"/>
      <family val="1"/>
      <charset val="204"/>
    </font>
    <font>
      <sz val="14"/>
      <color theme="1"/>
      <name val="Calibri"/>
      <family val="2"/>
      <scheme val="minor"/>
    </font>
    <font>
      <b/>
      <sz val="12"/>
      <color theme="1"/>
      <name val="Calibri"/>
      <family val="2"/>
      <charset val="204"/>
      <scheme val="minor"/>
    </font>
    <font>
      <sz val="12"/>
      <color theme="1"/>
      <name val="Calibri"/>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1">
    <xf numFmtId="0" fontId="0" fillId="0" borderId="0" xfId="0"/>
    <xf numFmtId="0" fontId="2" fillId="0" borderId="0" xfId="0" applyFont="1"/>
    <xf numFmtId="0" fontId="1" fillId="0" borderId="0" xfId="0" applyFont="1" applyAlignment="1">
      <alignment horizontal="center" vertical="center"/>
    </xf>
    <xf numFmtId="0" fontId="1" fillId="0" borderId="0" xfId="0" applyFont="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wrapText="1"/>
    </xf>
    <xf numFmtId="164" fontId="5"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9" fillId="0" borderId="0" xfId="0" applyFont="1"/>
    <xf numFmtId="0" fontId="10" fillId="0" borderId="0" xfId="0" applyFont="1"/>
    <xf numFmtId="0" fontId="1" fillId="0" borderId="0" xfId="0" applyFont="1" applyFill="1" applyAlignment="1">
      <alignment horizontal="center" vertical="center"/>
    </xf>
    <xf numFmtId="0" fontId="1" fillId="0" borderId="0" xfId="0" applyFont="1" applyFill="1"/>
    <xf numFmtId="164" fontId="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64" fontId="6" fillId="0" borderId="1" xfId="0" applyNumberFormat="1" applyFont="1" applyFill="1" applyBorder="1" applyAlignment="1">
      <alignment horizontal="center" vertical="center" wrapText="1"/>
    </xf>
    <xf numFmtId="164" fontId="1" fillId="0" borderId="0" xfId="0" applyNumberFormat="1" applyFont="1" applyFill="1" applyAlignment="1">
      <alignment horizontal="center" vertical="center"/>
    </xf>
    <xf numFmtId="4" fontId="1" fillId="0" borderId="0" xfId="0" applyNumberFormat="1" applyFont="1" applyFill="1" applyAlignment="1">
      <alignment horizontal="center" vertical="center"/>
    </xf>
    <xf numFmtId="0" fontId="9" fillId="0" borderId="0" xfId="0" applyFont="1" applyFill="1" applyAlignment="1">
      <alignment horizontal="center" vertical="center"/>
    </xf>
    <xf numFmtId="0" fontId="9" fillId="0" borderId="0" xfId="0" applyFont="1" applyFill="1"/>
    <xf numFmtId="0" fontId="4" fillId="0" borderId="0" xfId="0" applyFont="1"/>
    <xf numFmtId="0" fontId="3" fillId="0" borderId="0" xfId="0" applyFont="1"/>
    <xf numFmtId="0" fontId="11" fillId="0" borderId="0" xfId="0" applyFont="1" applyAlignment="1">
      <alignment vertical="center" wrapText="1"/>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1" fillId="0" borderId="0" xfId="0" applyFont="1" applyAlignment="1">
      <alignment horizontal="center" vertical="center" wrapText="1"/>
    </xf>
    <xf numFmtId="0" fontId="11" fillId="0" borderId="0" xfId="0" applyFont="1"/>
    <xf numFmtId="0" fontId="12" fillId="0" borderId="0" xfId="0" applyFont="1" applyAlignment="1">
      <alignment vertical="center" wrapText="1"/>
    </xf>
    <xf numFmtId="0" fontId="12" fillId="0" borderId="0" xfId="0" applyFont="1" applyFill="1" applyAlignment="1">
      <alignment vertical="center" wrapText="1"/>
    </xf>
    <xf numFmtId="0" fontId="12" fillId="0" borderId="0" xfId="0" applyFont="1" applyFill="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xf>
    <xf numFmtId="0" fontId="12" fillId="0" borderId="0" xfId="0" applyFont="1"/>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xf>
    <xf numFmtId="2" fontId="7" fillId="0" borderId="1" xfId="0" applyNumberFormat="1" applyFont="1" applyBorder="1" applyAlignment="1">
      <alignment horizontal="center" vertical="center" wrapText="1"/>
    </xf>
    <xf numFmtId="0" fontId="4" fillId="0" borderId="1" xfId="0" applyFont="1" applyFill="1" applyBorder="1" applyAlignment="1">
      <alignment horizontal="left" vertical="center"/>
    </xf>
    <xf numFmtId="164" fontId="4" fillId="0" borderId="1" xfId="0" applyNumberFormat="1" applyFont="1" applyFill="1" applyBorder="1" applyAlignment="1">
      <alignment horizontal="center" vertical="center"/>
    </xf>
    <xf numFmtId="2" fontId="5" fillId="0" borderId="1" xfId="0" applyNumberFormat="1" applyFont="1" applyBorder="1" applyAlignment="1">
      <alignment horizontal="center" vertical="center" wrapText="1"/>
    </xf>
    <xf numFmtId="0" fontId="4" fillId="0" borderId="1" xfId="0" applyFont="1" applyBorder="1"/>
    <xf numFmtId="0" fontId="12" fillId="0" borderId="0" xfId="0" applyFont="1" applyAlignment="1">
      <alignment horizontal="left"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36"/>
  <sheetViews>
    <sheetView tabSelected="1" workbookViewId="0">
      <pane ySplit="3" topLeftCell="A4" activePane="bottomLeft" state="frozen"/>
      <selection pane="bottomLeft" activeCell="E3" sqref="E1:J1048576"/>
    </sheetView>
  </sheetViews>
  <sheetFormatPr defaultColWidth="9.140625" defaultRowHeight="15"/>
  <cols>
    <col min="1" max="1" width="3.7109375" style="3" customWidth="1"/>
    <col min="2" max="2" width="22.28515625" style="16" customWidth="1"/>
    <col min="3" max="3" width="9.5703125" style="17" customWidth="1"/>
    <col min="4" max="4" width="8.85546875" style="16" customWidth="1"/>
    <col min="5" max="5" width="13.28515625" style="16" customWidth="1"/>
    <col min="6" max="6" width="12.5703125" style="17" customWidth="1"/>
    <col min="7" max="8" width="13.7109375" style="1" customWidth="1"/>
    <col min="9" max="10" width="11.5703125" style="1" customWidth="1"/>
    <col min="11" max="11" width="17" style="1" customWidth="1"/>
    <col min="12" max="12" width="15.140625" style="1" customWidth="1"/>
    <col min="13" max="13" width="16" style="1" customWidth="1"/>
    <col min="16" max="16384" width="9.140625" style="1"/>
  </cols>
  <sheetData>
    <row r="1" spans="1:13" s="31" customFormat="1" ht="60" customHeight="1">
      <c r="B1" s="47" t="s">
        <v>50</v>
      </c>
      <c r="C1" s="47"/>
      <c r="D1" s="47"/>
      <c r="E1" s="47"/>
      <c r="F1" s="47"/>
      <c r="G1" s="47"/>
      <c r="H1" s="47"/>
      <c r="I1" s="47"/>
      <c r="J1" s="47"/>
      <c r="K1" s="47"/>
      <c r="L1" s="47"/>
    </row>
    <row r="2" spans="1:13" ht="43.5" customHeight="1">
      <c r="B2" s="48"/>
      <c r="C2" s="48"/>
      <c r="D2" s="48"/>
      <c r="E2" s="48"/>
      <c r="F2" s="48"/>
      <c r="G2" s="48"/>
      <c r="H2" s="48"/>
      <c r="I2" s="48"/>
      <c r="J2" s="48"/>
      <c r="K2" s="48"/>
      <c r="L2" s="48"/>
    </row>
    <row r="3" spans="1:13" ht="54.75" customHeight="1">
      <c r="A3" s="4" t="s">
        <v>0</v>
      </c>
      <c r="B3" s="4" t="s">
        <v>1</v>
      </c>
      <c r="C3" s="4" t="s">
        <v>2</v>
      </c>
      <c r="D3" s="12" t="s">
        <v>3</v>
      </c>
      <c r="E3" s="4" t="s">
        <v>10</v>
      </c>
      <c r="F3" s="18" t="s">
        <v>51</v>
      </c>
      <c r="G3" s="4" t="s">
        <v>11</v>
      </c>
      <c r="H3" s="18" t="s">
        <v>52</v>
      </c>
      <c r="I3" s="4" t="s">
        <v>12</v>
      </c>
      <c r="J3" s="18" t="s">
        <v>53</v>
      </c>
      <c r="K3" s="12" t="s">
        <v>5</v>
      </c>
      <c r="L3" s="12" t="s">
        <v>49</v>
      </c>
      <c r="M3" s="13" t="s">
        <v>6</v>
      </c>
    </row>
    <row r="4" spans="1:13" ht="77.25">
      <c r="A4" s="6">
        <v>1</v>
      </c>
      <c r="B4" s="19" t="s">
        <v>21</v>
      </c>
      <c r="C4" s="6" t="s">
        <v>4</v>
      </c>
      <c r="D4" s="8">
        <v>1</v>
      </c>
      <c r="E4" s="8">
        <v>57985.63</v>
      </c>
      <c r="F4" s="20">
        <f t="shared" ref="F4:F19" si="0">D4*E4</f>
        <v>57985.63</v>
      </c>
      <c r="G4" s="41">
        <v>61464.77</v>
      </c>
      <c r="H4" s="41">
        <v>61464.77</v>
      </c>
      <c r="I4" s="9">
        <f t="shared" ref="I4:I19" si="1">(D4+F4)/2</f>
        <v>28993.314999999999</v>
      </c>
      <c r="J4" s="9">
        <f t="shared" ref="J4:J20" si="2">(F4+H4)/2</f>
        <v>59725.2</v>
      </c>
      <c r="K4" s="10" t="s">
        <v>7</v>
      </c>
      <c r="L4" s="11" t="s">
        <v>8</v>
      </c>
      <c r="M4" s="7" t="s">
        <v>9</v>
      </c>
    </row>
    <row r="5" spans="1:13" ht="77.25">
      <c r="A5" s="6">
        <v>2</v>
      </c>
      <c r="B5" s="19" t="s">
        <v>22</v>
      </c>
      <c r="C5" s="6" t="s">
        <v>4</v>
      </c>
      <c r="D5" s="8">
        <v>1</v>
      </c>
      <c r="E5" s="8">
        <v>36631.54</v>
      </c>
      <c r="F5" s="20">
        <f t="shared" si="0"/>
        <v>36631.54</v>
      </c>
      <c r="G5" s="41">
        <v>40294.69</v>
      </c>
      <c r="H5" s="41">
        <v>40294.69</v>
      </c>
      <c r="I5" s="9">
        <f t="shared" si="1"/>
        <v>18316.27</v>
      </c>
      <c r="J5" s="9">
        <f t="shared" si="2"/>
        <v>38463.115000000005</v>
      </c>
      <c r="K5" s="10" t="s">
        <v>7</v>
      </c>
      <c r="L5" s="11" t="s">
        <v>8</v>
      </c>
      <c r="M5" s="7" t="s">
        <v>9</v>
      </c>
    </row>
    <row r="6" spans="1:13" ht="77.25">
      <c r="A6" s="6">
        <v>3</v>
      </c>
      <c r="B6" s="19" t="s">
        <v>23</v>
      </c>
      <c r="C6" s="6" t="s">
        <v>4</v>
      </c>
      <c r="D6" s="8">
        <v>1</v>
      </c>
      <c r="E6" s="8">
        <v>42819.5</v>
      </c>
      <c r="F6" s="20">
        <f t="shared" si="0"/>
        <v>42819.5</v>
      </c>
      <c r="G6" s="41">
        <v>46245.06</v>
      </c>
      <c r="H6" s="41">
        <v>46245.06</v>
      </c>
      <c r="I6" s="9">
        <f t="shared" si="1"/>
        <v>21410.25</v>
      </c>
      <c r="J6" s="9">
        <f t="shared" si="2"/>
        <v>44532.28</v>
      </c>
      <c r="K6" s="10" t="s">
        <v>7</v>
      </c>
      <c r="L6" s="11" t="s">
        <v>8</v>
      </c>
      <c r="M6" s="7" t="s">
        <v>9</v>
      </c>
    </row>
    <row r="7" spans="1:13" ht="77.25">
      <c r="A7" s="6">
        <v>4</v>
      </c>
      <c r="B7" s="19" t="s">
        <v>24</v>
      </c>
      <c r="C7" s="6" t="s">
        <v>4</v>
      </c>
      <c r="D7" s="8">
        <v>1</v>
      </c>
      <c r="E7" s="8">
        <v>13391.52</v>
      </c>
      <c r="F7" s="20">
        <f t="shared" si="0"/>
        <v>13391.52</v>
      </c>
      <c r="G7" s="41">
        <v>14864.59</v>
      </c>
      <c r="H7" s="41">
        <v>14864.59</v>
      </c>
      <c r="I7" s="9">
        <f t="shared" si="1"/>
        <v>6696.26</v>
      </c>
      <c r="J7" s="9">
        <f t="shared" si="2"/>
        <v>14128.055</v>
      </c>
      <c r="K7" s="10" t="s">
        <v>7</v>
      </c>
      <c r="L7" s="11" t="s">
        <v>8</v>
      </c>
      <c r="M7" s="7" t="s">
        <v>9</v>
      </c>
    </row>
    <row r="8" spans="1:13" ht="77.25">
      <c r="A8" s="6">
        <v>5</v>
      </c>
      <c r="B8" s="19" t="s">
        <v>25</v>
      </c>
      <c r="C8" s="6" t="s">
        <v>4</v>
      </c>
      <c r="D8" s="8">
        <v>1</v>
      </c>
      <c r="E8" s="8">
        <v>12712.71</v>
      </c>
      <c r="F8" s="20">
        <f t="shared" si="0"/>
        <v>12712.71</v>
      </c>
      <c r="G8" s="41">
        <v>39387.599999999999</v>
      </c>
      <c r="H8" s="41">
        <v>39387.599999999999</v>
      </c>
      <c r="I8" s="9">
        <f t="shared" si="1"/>
        <v>6356.8549999999996</v>
      </c>
      <c r="J8" s="9">
        <f t="shared" si="2"/>
        <v>26050.154999999999</v>
      </c>
      <c r="K8" s="10" t="s">
        <v>7</v>
      </c>
      <c r="L8" s="11" t="s">
        <v>8</v>
      </c>
      <c r="M8" s="7" t="s">
        <v>9</v>
      </c>
    </row>
    <row r="9" spans="1:13" ht="77.25">
      <c r="A9" s="6">
        <v>6</v>
      </c>
      <c r="B9" s="19" t="s">
        <v>26</v>
      </c>
      <c r="C9" s="6" t="s">
        <v>4</v>
      </c>
      <c r="D9" s="8">
        <v>1</v>
      </c>
      <c r="E9" s="8">
        <v>9990.98</v>
      </c>
      <c r="F9" s="20">
        <f t="shared" si="0"/>
        <v>9990.98</v>
      </c>
      <c r="G9" s="41">
        <v>9991</v>
      </c>
      <c r="H9" s="41">
        <v>9991</v>
      </c>
      <c r="I9" s="9">
        <f t="shared" si="1"/>
        <v>4995.99</v>
      </c>
      <c r="J9" s="9">
        <f t="shared" si="2"/>
        <v>9990.99</v>
      </c>
      <c r="K9" s="10" t="s">
        <v>7</v>
      </c>
      <c r="L9" s="11" t="s">
        <v>8</v>
      </c>
      <c r="M9" s="7" t="s">
        <v>9</v>
      </c>
    </row>
    <row r="10" spans="1:13" ht="77.25">
      <c r="A10" s="6">
        <v>7</v>
      </c>
      <c r="B10" s="19" t="s">
        <v>27</v>
      </c>
      <c r="C10" s="6" t="s">
        <v>4</v>
      </c>
      <c r="D10" s="8">
        <v>1</v>
      </c>
      <c r="E10" s="8">
        <v>39274.01</v>
      </c>
      <c r="F10" s="20">
        <f t="shared" si="0"/>
        <v>39274.01</v>
      </c>
      <c r="G10" s="41">
        <v>39846</v>
      </c>
      <c r="H10" s="41">
        <v>39846</v>
      </c>
      <c r="I10" s="9">
        <f t="shared" si="1"/>
        <v>19637.505000000001</v>
      </c>
      <c r="J10" s="9">
        <f t="shared" si="2"/>
        <v>39560.005000000005</v>
      </c>
      <c r="K10" s="10" t="s">
        <v>7</v>
      </c>
      <c r="L10" s="11" t="s">
        <v>8</v>
      </c>
      <c r="M10" s="7" t="s">
        <v>9</v>
      </c>
    </row>
    <row r="11" spans="1:13" ht="77.25">
      <c r="A11" s="6">
        <v>8</v>
      </c>
      <c r="B11" s="19" t="s">
        <v>28</v>
      </c>
      <c r="C11" s="6" t="s">
        <v>4</v>
      </c>
      <c r="D11" s="8">
        <v>1</v>
      </c>
      <c r="E11" s="8">
        <v>42011.47</v>
      </c>
      <c r="F11" s="20">
        <f t="shared" si="0"/>
        <v>42011.47</v>
      </c>
      <c r="G11" s="41">
        <v>42601</v>
      </c>
      <c r="H11" s="41">
        <v>42601</v>
      </c>
      <c r="I11" s="9">
        <f t="shared" si="1"/>
        <v>21006.235000000001</v>
      </c>
      <c r="J11" s="9">
        <f t="shared" si="2"/>
        <v>42306.235000000001</v>
      </c>
      <c r="K11" s="10" t="s">
        <v>7</v>
      </c>
      <c r="L11" s="11" t="s">
        <v>8</v>
      </c>
      <c r="M11" s="7" t="s">
        <v>9</v>
      </c>
    </row>
    <row r="12" spans="1:13" ht="77.25">
      <c r="A12" s="6">
        <v>9</v>
      </c>
      <c r="B12" s="19" t="s">
        <v>13</v>
      </c>
      <c r="C12" s="6" t="s">
        <v>4</v>
      </c>
      <c r="D12" s="8">
        <v>1</v>
      </c>
      <c r="E12" s="8">
        <v>13391.52</v>
      </c>
      <c r="F12" s="20">
        <f t="shared" si="0"/>
        <v>13391.52</v>
      </c>
      <c r="G12" s="41">
        <v>13396</v>
      </c>
      <c r="H12" s="41">
        <v>13396</v>
      </c>
      <c r="I12" s="9">
        <f t="shared" si="1"/>
        <v>6696.26</v>
      </c>
      <c r="J12" s="9">
        <f t="shared" si="2"/>
        <v>13393.76</v>
      </c>
      <c r="K12" s="10" t="s">
        <v>7</v>
      </c>
      <c r="L12" s="11" t="s">
        <v>8</v>
      </c>
      <c r="M12" s="7" t="s">
        <v>9</v>
      </c>
    </row>
    <row r="13" spans="1:13" ht="77.25">
      <c r="A13" s="6">
        <v>10</v>
      </c>
      <c r="B13" s="19" t="s">
        <v>14</v>
      </c>
      <c r="C13" s="6" t="s">
        <v>4</v>
      </c>
      <c r="D13" s="8">
        <v>1</v>
      </c>
      <c r="E13" s="8">
        <v>9649.8799999999992</v>
      </c>
      <c r="F13" s="20">
        <f t="shared" si="0"/>
        <v>9649.8799999999992</v>
      </c>
      <c r="G13" s="41">
        <v>9668</v>
      </c>
      <c r="H13" s="41">
        <v>9668</v>
      </c>
      <c r="I13" s="9">
        <f t="shared" si="1"/>
        <v>4825.4399999999996</v>
      </c>
      <c r="J13" s="9">
        <f t="shared" si="2"/>
        <v>9658.9399999999987</v>
      </c>
      <c r="K13" s="10" t="s">
        <v>7</v>
      </c>
      <c r="L13" s="11" t="s">
        <v>8</v>
      </c>
      <c r="M13" s="7" t="s">
        <v>9</v>
      </c>
    </row>
    <row r="14" spans="1:13" ht="77.25">
      <c r="A14" s="6">
        <v>11</v>
      </c>
      <c r="B14" s="19" t="s">
        <v>15</v>
      </c>
      <c r="C14" s="6" t="s">
        <v>4</v>
      </c>
      <c r="D14" s="8">
        <v>1</v>
      </c>
      <c r="E14" s="8">
        <v>32769.620000000003</v>
      </c>
      <c r="F14" s="20">
        <f t="shared" si="0"/>
        <v>32769.620000000003</v>
      </c>
      <c r="G14" s="41">
        <v>33117</v>
      </c>
      <c r="H14" s="41">
        <v>33117</v>
      </c>
      <c r="I14" s="9">
        <f t="shared" si="1"/>
        <v>16385.310000000001</v>
      </c>
      <c r="J14" s="9">
        <f t="shared" si="2"/>
        <v>32943.31</v>
      </c>
      <c r="K14" s="10" t="s">
        <v>7</v>
      </c>
      <c r="L14" s="11" t="s">
        <v>8</v>
      </c>
      <c r="M14" s="7" t="s">
        <v>9</v>
      </c>
    </row>
    <row r="15" spans="1:13" ht="77.25">
      <c r="A15" s="6">
        <v>12</v>
      </c>
      <c r="B15" s="19" t="s">
        <v>16</v>
      </c>
      <c r="C15" s="6" t="s">
        <v>4</v>
      </c>
      <c r="D15" s="8">
        <v>1</v>
      </c>
      <c r="E15" s="8">
        <v>9649.8799999999992</v>
      </c>
      <c r="F15" s="20">
        <f t="shared" si="0"/>
        <v>9649.8799999999992</v>
      </c>
      <c r="G15" s="41">
        <v>9696</v>
      </c>
      <c r="H15" s="41">
        <v>9696</v>
      </c>
      <c r="I15" s="9">
        <f t="shared" si="1"/>
        <v>4825.4399999999996</v>
      </c>
      <c r="J15" s="9">
        <f t="shared" si="2"/>
        <v>9672.9399999999987</v>
      </c>
      <c r="K15" s="10" t="s">
        <v>7</v>
      </c>
      <c r="L15" s="11" t="s">
        <v>8</v>
      </c>
      <c r="M15" s="7" t="s">
        <v>9</v>
      </c>
    </row>
    <row r="16" spans="1:13" ht="77.25">
      <c r="A16" s="6">
        <v>13</v>
      </c>
      <c r="B16" s="19" t="s">
        <v>17</v>
      </c>
      <c r="C16" s="6" t="s">
        <v>4</v>
      </c>
      <c r="D16" s="8">
        <v>1</v>
      </c>
      <c r="E16" s="8">
        <v>13391.52</v>
      </c>
      <c r="F16" s="20">
        <f t="shared" si="0"/>
        <v>13391.52</v>
      </c>
      <c r="G16" s="41">
        <v>14261</v>
      </c>
      <c r="H16" s="41">
        <v>14261</v>
      </c>
      <c r="I16" s="9">
        <f t="shared" si="1"/>
        <v>6696.26</v>
      </c>
      <c r="J16" s="9">
        <f t="shared" si="2"/>
        <v>13826.26</v>
      </c>
      <c r="K16" s="10" t="s">
        <v>7</v>
      </c>
      <c r="L16" s="11" t="s">
        <v>8</v>
      </c>
      <c r="M16" s="7" t="s">
        <v>9</v>
      </c>
    </row>
    <row r="17" spans="1:15" ht="77.25">
      <c r="A17" s="6">
        <v>14</v>
      </c>
      <c r="B17" s="19" t="s">
        <v>18</v>
      </c>
      <c r="C17" s="6" t="s">
        <v>4</v>
      </c>
      <c r="D17" s="8">
        <v>1</v>
      </c>
      <c r="E17" s="8">
        <v>36409.79</v>
      </c>
      <c r="F17" s="20">
        <f t="shared" si="0"/>
        <v>36409.79</v>
      </c>
      <c r="G17" s="41">
        <v>36801.199999999997</v>
      </c>
      <c r="H17" s="41">
        <v>36801.199999999997</v>
      </c>
      <c r="I17" s="9">
        <f t="shared" si="1"/>
        <v>18205.395</v>
      </c>
      <c r="J17" s="9">
        <f t="shared" si="2"/>
        <v>36605.494999999995</v>
      </c>
      <c r="K17" s="10" t="s">
        <v>7</v>
      </c>
      <c r="L17" s="11" t="s">
        <v>8</v>
      </c>
      <c r="M17" s="7" t="s">
        <v>9</v>
      </c>
    </row>
    <row r="18" spans="1:15" ht="77.25">
      <c r="A18" s="6">
        <v>15</v>
      </c>
      <c r="B18" s="19" t="s">
        <v>19</v>
      </c>
      <c r="C18" s="6" t="s">
        <v>4</v>
      </c>
      <c r="D18" s="8">
        <v>1</v>
      </c>
      <c r="E18" s="8">
        <v>13683.9</v>
      </c>
      <c r="F18" s="20">
        <f t="shared" si="0"/>
        <v>13683.9</v>
      </c>
      <c r="G18" s="41">
        <v>13946.18</v>
      </c>
      <c r="H18" s="41">
        <v>13946.18</v>
      </c>
      <c r="I18" s="9">
        <f t="shared" si="1"/>
        <v>6842.45</v>
      </c>
      <c r="J18" s="9">
        <f t="shared" si="2"/>
        <v>13815.04</v>
      </c>
      <c r="K18" s="10" t="s">
        <v>7</v>
      </c>
      <c r="L18" s="11" t="s">
        <v>8</v>
      </c>
      <c r="M18" s="7" t="s">
        <v>9</v>
      </c>
    </row>
    <row r="19" spans="1:15" ht="77.25">
      <c r="A19" s="6">
        <v>16</v>
      </c>
      <c r="B19" s="19" t="s">
        <v>20</v>
      </c>
      <c r="C19" s="6" t="s">
        <v>4</v>
      </c>
      <c r="D19" s="8">
        <v>1</v>
      </c>
      <c r="E19" s="8">
        <v>13391.52</v>
      </c>
      <c r="F19" s="20">
        <f t="shared" si="0"/>
        <v>13391.52</v>
      </c>
      <c r="G19" s="41">
        <v>13781.02</v>
      </c>
      <c r="H19" s="41">
        <v>13781.02</v>
      </c>
      <c r="I19" s="9">
        <f t="shared" si="1"/>
        <v>6696.26</v>
      </c>
      <c r="J19" s="9">
        <f t="shared" si="2"/>
        <v>13586.27</v>
      </c>
      <c r="K19" s="10" t="s">
        <v>7</v>
      </c>
      <c r="L19" s="11" t="s">
        <v>8</v>
      </c>
      <c r="M19" s="7" t="s">
        <v>9</v>
      </c>
    </row>
    <row r="20" spans="1:15" s="25" customFormat="1">
      <c r="A20" s="5"/>
      <c r="B20" s="42" t="s">
        <v>54</v>
      </c>
      <c r="C20" s="5"/>
      <c r="D20" s="5"/>
      <c r="E20" s="43"/>
      <c r="F20" s="43">
        <f>SUM(F4:F19)</f>
        <v>397154.99000000005</v>
      </c>
      <c r="G20" s="44"/>
      <c r="H20" s="44">
        <f>SUM(H4:H19)</f>
        <v>439361.11</v>
      </c>
      <c r="I20" s="13"/>
      <c r="J20" s="13">
        <f t="shared" si="2"/>
        <v>418258.05000000005</v>
      </c>
      <c r="K20" s="45"/>
      <c r="L20" s="45"/>
      <c r="M20" s="45"/>
      <c r="N20" s="26"/>
      <c r="O20" s="26"/>
    </row>
    <row r="21" spans="1:15">
      <c r="A21" s="2"/>
      <c r="C21" s="16"/>
      <c r="E21" s="21"/>
      <c r="F21" s="21"/>
    </row>
    <row r="22" spans="1:15">
      <c r="A22" s="2"/>
      <c r="C22" s="16"/>
      <c r="D22" s="22"/>
      <c r="E22" s="21"/>
      <c r="F22" s="21"/>
    </row>
    <row r="23" spans="1:15" s="31" customFormat="1" ht="31.5">
      <c r="A23" s="27"/>
      <c r="B23" s="28" t="s">
        <v>29</v>
      </c>
      <c r="C23" s="28"/>
      <c r="D23" s="29"/>
      <c r="E23" s="29"/>
      <c r="F23" s="29"/>
      <c r="G23" s="30"/>
      <c r="H23" s="30"/>
      <c r="I23" s="30"/>
      <c r="J23" s="30"/>
      <c r="K23" s="30"/>
    </row>
    <row r="24" spans="1:15" s="37" customFormat="1" ht="15.75" customHeight="1">
      <c r="A24" s="32"/>
      <c r="B24" s="33" t="s">
        <v>30</v>
      </c>
      <c r="C24" s="33"/>
      <c r="D24" s="34"/>
      <c r="E24" s="34"/>
      <c r="F24" s="34"/>
      <c r="G24" s="35"/>
      <c r="H24" s="46" t="s">
        <v>31</v>
      </c>
      <c r="I24" s="46"/>
      <c r="J24" s="36"/>
      <c r="K24" s="35"/>
    </row>
    <row r="25" spans="1:15" s="37" customFormat="1" ht="15.75">
      <c r="A25" s="32"/>
      <c r="B25" s="33"/>
      <c r="C25" s="33"/>
      <c r="D25" s="34"/>
      <c r="E25" s="34"/>
      <c r="F25" s="34"/>
      <c r="G25" s="35"/>
      <c r="H25" s="38"/>
      <c r="I25" s="38"/>
      <c r="J25" s="36"/>
      <c r="K25" s="35"/>
    </row>
    <row r="26" spans="1:15" s="31" customFormat="1" ht="31.5">
      <c r="A26" s="27"/>
      <c r="B26" s="28" t="s">
        <v>32</v>
      </c>
      <c r="C26" s="28"/>
      <c r="D26" s="29"/>
      <c r="E26" s="29"/>
      <c r="F26" s="29"/>
      <c r="G26" s="30"/>
      <c r="H26" s="39"/>
      <c r="I26" s="39"/>
      <c r="J26" s="40"/>
      <c r="K26" s="30"/>
    </row>
    <row r="27" spans="1:15" s="37" customFormat="1" ht="18.75" customHeight="1">
      <c r="A27" s="32"/>
      <c r="B27" s="49" t="s">
        <v>33</v>
      </c>
      <c r="C27" s="49"/>
      <c r="D27" s="49"/>
      <c r="E27" s="49"/>
      <c r="F27" s="49"/>
      <c r="G27" s="35"/>
      <c r="H27" s="46" t="s">
        <v>34</v>
      </c>
      <c r="I27" s="46"/>
      <c r="J27" s="36"/>
      <c r="K27" s="35"/>
    </row>
    <row r="28" spans="1:15" s="37" customFormat="1" ht="18.75" customHeight="1">
      <c r="A28" s="32"/>
      <c r="B28" s="50" t="s">
        <v>35</v>
      </c>
      <c r="C28" s="50"/>
      <c r="D28" s="50"/>
      <c r="E28" s="50"/>
      <c r="F28" s="50"/>
      <c r="G28" s="35"/>
      <c r="H28" s="46" t="s">
        <v>36</v>
      </c>
      <c r="I28" s="46"/>
      <c r="J28" s="36"/>
      <c r="K28" s="35"/>
    </row>
    <row r="29" spans="1:15" s="37" customFormat="1" ht="18.75" customHeight="1">
      <c r="A29" s="32"/>
      <c r="B29" s="50" t="s">
        <v>37</v>
      </c>
      <c r="C29" s="50"/>
      <c r="D29" s="50"/>
      <c r="E29" s="50"/>
      <c r="F29" s="50"/>
      <c r="G29" s="35"/>
      <c r="H29" s="46" t="s">
        <v>38</v>
      </c>
      <c r="I29" s="46"/>
      <c r="J29" s="36"/>
      <c r="K29" s="35"/>
    </row>
    <row r="30" spans="1:15" s="37" customFormat="1" ht="18.75" customHeight="1">
      <c r="A30" s="32"/>
      <c r="B30" s="50" t="s">
        <v>39</v>
      </c>
      <c r="C30" s="50"/>
      <c r="D30" s="50"/>
      <c r="E30" s="50"/>
      <c r="F30" s="50"/>
      <c r="G30" s="35"/>
      <c r="H30" s="46" t="s">
        <v>40</v>
      </c>
      <c r="I30" s="46"/>
      <c r="J30" s="38"/>
      <c r="K30" s="35"/>
    </row>
    <row r="31" spans="1:15" s="37" customFormat="1" ht="15.75">
      <c r="A31" s="32"/>
      <c r="B31" s="50"/>
      <c r="C31" s="50"/>
      <c r="D31" s="50"/>
      <c r="E31" s="50"/>
      <c r="F31" s="50"/>
      <c r="G31" s="35"/>
      <c r="H31" s="38"/>
      <c r="I31" s="36"/>
      <c r="J31" s="36"/>
      <c r="K31" s="35"/>
    </row>
    <row r="32" spans="1:15" s="37" customFormat="1" ht="18.75" customHeight="1">
      <c r="A32" s="32"/>
      <c r="B32" s="50" t="s">
        <v>41</v>
      </c>
      <c r="C32" s="50"/>
      <c r="D32" s="50"/>
      <c r="E32" s="50"/>
      <c r="F32" s="50"/>
      <c r="G32" s="35"/>
      <c r="H32" s="46" t="s">
        <v>42</v>
      </c>
      <c r="I32" s="46"/>
      <c r="J32" s="38"/>
      <c r="K32" s="35"/>
    </row>
    <row r="33" spans="1:11" s="37" customFormat="1" ht="18.75" customHeight="1">
      <c r="A33" s="32"/>
      <c r="B33" s="50" t="s">
        <v>43</v>
      </c>
      <c r="C33" s="50"/>
      <c r="D33" s="50"/>
      <c r="E33" s="50"/>
      <c r="F33" s="50"/>
      <c r="G33" s="35"/>
      <c r="H33" s="46" t="s">
        <v>44</v>
      </c>
      <c r="I33" s="46"/>
      <c r="J33" s="36"/>
      <c r="K33" s="35"/>
    </row>
    <row r="34" spans="1:11" s="37" customFormat="1" ht="15.75" customHeight="1">
      <c r="A34" s="32"/>
      <c r="B34" s="50" t="s">
        <v>45</v>
      </c>
      <c r="C34" s="50"/>
      <c r="D34" s="34"/>
      <c r="E34" s="34"/>
      <c r="F34" s="34"/>
      <c r="G34" s="35"/>
      <c r="H34" s="46" t="s">
        <v>46</v>
      </c>
      <c r="I34" s="46"/>
      <c r="J34" s="32"/>
      <c r="K34" s="35"/>
    </row>
    <row r="35" spans="1:11" s="37" customFormat="1" ht="15.75" customHeight="1">
      <c r="A35" s="32"/>
      <c r="B35" s="50" t="s">
        <v>47</v>
      </c>
      <c r="C35" s="50"/>
      <c r="D35" s="34"/>
      <c r="E35" s="34"/>
      <c r="F35" s="34"/>
      <c r="G35" s="35"/>
      <c r="H35" s="46" t="s">
        <v>48</v>
      </c>
      <c r="I35" s="46"/>
      <c r="J35" s="36"/>
      <c r="K35" s="35"/>
    </row>
    <row r="36" spans="1:11" s="15" customFormat="1" ht="18.75">
      <c r="A36" s="14"/>
      <c r="B36" s="23"/>
      <c r="C36" s="24"/>
      <c r="D36" s="23"/>
      <c r="E36" s="23"/>
      <c r="F36" s="24"/>
    </row>
  </sheetData>
  <mergeCells count="18">
    <mergeCell ref="H34:I34"/>
    <mergeCell ref="H35:I35"/>
    <mergeCell ref="B27:F27"/>
    <mergeCell ref="B28:F28"/>
    <mergeCell ref="B29:F29"/>
    <mergeCell ref="B30:F31"/>
    <mergeCell ref="B32:F32"/>
    <mergeCell ref="B33:F33"/>
    <mergeCell ref="B34:C34"/>
    <mergeCell ref="B35:C35"/>
    <mergeCell ref="H27:I27"/>
    <mergeCell ref="H28:I28"/>
    <mergeCell ref="H29:I29"/>
    <mergeCell ref="H30:I30"/>
    <mergeCell ref="H32:I32"/>
    <mergeCell ref="H33:I33"/>
    <mergeCell ref="B1:L2"/>
    <mergeCell ref="H24:I24"/>
  </mergeCells>
  <pageMargins left="0.25" right="0.25" top="0.75" bottom="0.75" header="0.3" footer="0.3"/>
  <pageSetup paperSize="9" scale="84" fitToHeight="0"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Аркуш1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2021-07-21T07:59:34Z</dcterms:modified>
</cp:coreProperties>
</file>