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1840" windowHeight="13140"/>
  </bookViews>
  <sheets>
    <sheet name="Лист1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/>
  <c r="K24" s="1"/>
  <c r="I24"/>
  <c r="G24"/>
  <c r="J23"/>
  <c r="K23" s="1"/>
  <c r="I23"/>
  <c r="G23"/>
  <c r="J22"/>
  <c r="K22" s="1"/>
  <c r="I22"/>
  <c r="G22"/>
  <c r="J21"/>
  <c r="K21" s="1"/>
  <c r="I21"/>
  <c r="G21"/>
  <c r="J20"/>
  <c r="K20" s="1"/>
  <c r="I20"/>
  <c r="G20"/>
  <c r="J19"/>
  <c r="K19" s="1"/>
  <c r="I19"/>
  <c r="G19"/>
  <c r="J18"/>
  <c r="K18" s="1"/>
  <c r="I18"/>
  <c r="G18"/>
  <c r="J17"/>
  <c r="K17" s="1"/>
  <c r="I17"/>
  <c r="G17"/>
  <c r="J16"/>
  <c r="K16" s="1"/>
  <c r="I16"/>
  <c r="G16"/>
  <c r="J15"/>
  <c r="K15" s="1"/>
  <c r="I15"/>
  <c r="G15"/>
  <c r="J14"/>
  <c r="K14" s="1"/>
  <c r="I14"/>
  <c r="G14"/>
  <c r="J13"/>
  <c r="K13" s="1"/>
  <c r="I13"/>
  <c r="G13"/>
  <c r="J12"/>
  <c r="K12" s="1"/>
  <c r="I12"/>
  <c r="G12"/>
  <c r="J11"/>
  <c r="K11" s="1"/>
  <c r="I11"/>
  <c r="G11"/>
  <c r="J10"/>
  <c r="K10" s="1"/>
  <c r="I10"/>
  <c r="G10"/>
  <c r="J9"/>
  <c r="K9" s="1"/>
  <c r="I9"/>
  <c r="G9"/>
  <c r="J8"/>
  <c r="K8" s="1"/>
  <c r="I8"/>
  <c r="G8"/>
  <c r="J7"/>
  <c r="K7" s="1"/>
  <c r="I7"/>
  <c r="G7"/>
  <c r="J6"/>
  <c r="K6" s="1"/>
  <c r="I6"/>
  <c r="G6"/>
  <c r="J5"/>
  <c r="K5" s="1"/>
  <c r="K25" s="1"/>
  <c r="I5"/>
  <c r="G5"/>
  <c r="G25" l="1"/>
</calcChain>
</file>

<file path=xl/sharedStrings.xml><?xml version="1.0" encoding="utf-8"?>
<sst xmlns="http://schemas.openxmlformats.org/spreadsheetml/2006/main" count="72" uniqueCount="56">
  <si>
    <t>№</t>
  </si>
  <si>
    <t>Міжнародна непатентована назва лікарського засобу / Назва медичного виробу (6)</t>
  </si>
  <si>
    <t>Код класификатора</t>
  </si>
  <si>
    <t>Одиниця виміру</t>
  </si>
  <si>
    <t>Кількість</t>
  </si>
  <si>
    <t xml:space="preserve">Загальна вартість </t>
  </si>
  <si>
    <t>41906 - Контроль детектування гібридизації нуклеїнових кислот IVD</t>
  </si>
  <si>
    <t>52521 - Екстракція/ізоляція нуклеїнових кислот, набір IVD</t>
  </si>
  <si>
    <t>62173 - Секвенування нуклеїнових кислот набір реагентів ІВД</t>
  </si>
  <si>
    <t xml:space="preserve">Орієнтовна ціна за одиницю 1, грн </t>
  </si>
  <si>
    <t xml:space="preserve">Орієнтовна ціна за одиницю 2, грн </t>
  </si>
  <si>
    <t>Середня ціна</t>
  </si>
  <si>
    <t xml:space="preserve">Розмірний стандарт GeneRuler Low Range DNA Ladder, 50 мкг </t>
  </si>
  <si>
    <t>уп</t>
  </si>
  <si>
    <t xml:space="preserve"> Набір реагентів DNA-1000 kit </t>
  </si>
  <si>
    <t xml:space="preserve"> Набір реагентів DNA-500 kit </t>
  </si>
  <si>
    <t xml:space="preserve">Полімер 3130 POP-7 TM Performance Optimized Polyme </t>
  </si>
  <si>
    <t>уп/ 7 мл</t>
  </si>
  <si>
    <t xml:space="preserve">Капілярна збірка для секвенування 3130 and 3100-Avant Capillary Array, 4 x 36 cm Capillaruies </t>
  </si>
  <si>
    <t xml:space="preserve">Реагент Big Dye XTerminator Purification kit </t>
  </si>
  <si>
    <t>уп/100 реак</t>
  </si>
  <si>
    <t xml:space="preserve"> Набір для очистки ДНК </t>
  </si>
  <si>
    <t>уп./50 реак</t>
  </si>
  <si>
    <t xml:space="preserve"> Набір для виділення ДНК з крови</t>
  </si>
  <si>
    <t>уп./250 реак</t>
  </si>
  <si>
    <t xml:space="preserve">Синтез праймерів </t>
  </si>
  <si>
    <t>уп/10нМоль</t>
  </si>
  <si>
    <t xml:space="preserve">Набір ABI PRISM BigDye Terminator v3.1 </t>
  </si>
  <si>
    <t>уп./100 реак</t>
  </si>
  <si>
    <t xml:space="preserve"> Набір DreamTaq PCR Master Mix (2X)</t>
  </si>
  <si>
    <t>уп./200 реак</t>
  </si>
  <si>
    <t xml:space="preserve"> Эндонуклеаза рестрикції BsuRI (HaeIII) (10 U/µL)</t>
  </si>
  <si>
    <t>шт.</t>
  </si>
  <si>
    <t xml:space="preserve">55000 набор реагентов для анализа аминокислот и ацилкарнитинов в крови ВЭЖХ/МС/МС, </t>
  </si>
  <si>
    <t>уп./960 досліджень</t>
  </si>
  <si>
    <t xml:space="preserve">Реагент 4-Methylumbelliferyl 2-deoxy-2-sulfamino-a-
D-glucopyranoside sodium salt </t>
  </si>
  <si>
    <t xml:space="preserve">Набір Vysis Wolf-Hirschhorn Region Probe - LSI WHS SpectrumOrange/CEP 4 SpectrumGreen </t>
  </si>
  <si>
    <t>уп/20 реак</t>
  </si>
  <si>
    <t xml:space="preserve">НабірVysis DiGeorge Region Probe - LSI TUPLE 1 SpectrumOrange/LSI ARSA SpectrumGreen, </t>
  </si>
  <si>
    <t>Розчин DAPI II Counterstain,</t>
  </si>
  <si>
    <t>фл./500 мл</t>
  </si>
  <si>
    <t>Середовище RPMI 1640 Medium</t>
  </si>
  <si>
    <t>уп/ 100 мл</t>
  </si>
  <si>
    <t>Середовище  PB-MAX Karyotyping</t>
  </si>
  <si>
    <t>уп/ 500 мл</t>
  </si>
  <si>
    <t>Розчин Phytohemagglutinin (M Form) (PHA)</t>
  </si>
  <si>
    <t>уп/ 10 мл</t>
  </si>
  <si>
    <t>62623 - Реагент для ампліфікації нуклеїнових кислот ІВД</t>
  </si>
  <si>
    <t>62019 - Числені амінокислоти / метаболіти карнітину ІВД, набір, мас-спектрометричний аналіз / рідинна хроматографія</t>
  </si>
  <si>
    <t>30529 - Набір реагентів для визначення клітинного ферменту</t>
  </si>
  <si>
    <t>30623 - Набір реагентів для виявляння гібридизації нуклеїнових кислот IVD</t>
  </si>
  <si>
    <t>30671 - Культивувальне середовище для тканини</t>
  </si>
  <si>
    <t>52522 - Екстракція/ізоляція нуклеїнових кислот, набір IVD</t>
  </si>
  <si>
    <t>62173 -  Секвенування нуклеїнових кислот набір реагентів ІВД</t>
  </si>
  <si>
    <t>30671- Культивувальне середовище для тканини</t>
  </si>
  <si>
    <t>ІНФОРМАЦІЯ
про необхідні технічні, якісні та кількісні характеристики предмету закупівлі                                                                                                                                                                     лікарські засоби різні - код ДК 021:2015: 33690000-3 – (реагенти для цитогенетичних досліджень)</t>
  </si>
</sst>
</file>

<file path=xl/styles.xml><?xml version="1.0" encoding="utf-8"?>
<styleSheet xmlns="http://schemas.openxmlformats.org/spreadsheetml/2006/main">
  <numFmts count="2">
    <numFmt numFmtId="164" formatCode="#,##0.00_₴"/>
    <numFmt numFmtId="165" formatCode="#,##0.00_р_."/>
  </numFmts>
  <fonts count="10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tabSelected="1" workbookViewId="0">
      <selection activeCell="A26" sqref="A26:XFD44"/>
    </sheetView>
  </sheetViews>
  <sheetFormatPr defaultRowHeight="15"/>
  <cols>
    <col min="1" max="1" width="5.85546875" style="14" customWidth="1"/>
    <col min="2" max="2" width="29.140625" style="14" customWidth="1"/>
    <col min="3" max="3" width="37" style="14" customWidth="1"/>
    <col min="4" max="4" width="10.140625" style="15" customWidth="1"/>
    <col min="5" max="5" width="10.28515625" style="15" customWidth="1"/>
    <col min="6" max="7" width="14.140625" style="15" customWidth="1"/>
    <col min="8" max="8" width="14.5703125" style="15" customWidth="1"/>
    <col min="9" max="9" width="16.140625" style="15" customWidth="1"/>
    <col min="10" max="10" width="13.28515625" style="16" customWidth="1"/>
    <col min="11" max="11" width="13.5703125" style="16" customWidth="1"/>
    <col min="12" max="16384" width="9.140625" style="1"/>
  </cols>
  <sheetData>
    <row r="1" spans="1:16" ht="15" customHeight="1">
      <c r="C1" s="25" t="s">
        <v>55</v>
      </c>
      <c r="D1" s="25"/>
      <c r="E1" s="25"/>
      <c r="F1" s="25"/>
      <c r="G1" s="25"/>
      <c r="H1" s="25"/>
      <c r="I1" s="25"/>
      <c r="J1" s="14"/>
      <c r="K1" s="14"/>
    </row>
    <row r="2" spans="1:16">
      <c r="C2" s="25"/>
      <c r="D2" s="25"/>
      <c r="E2" s="25"/>
      <c r="F2" s="25"/>
      <c r="G2" s="25"/>
      <c r="H2" s="25"/>
      <c r="I2" s="25"/>
      <c r="J2" s="14"/>
      <c r="K2" s="14"/>
    </row>
    <row r="3" spans="1:16" ht="33" customHeight="1">
      <c r="C3" s="26"/>
      <c r="D3" s="26"/>
      <c r="E3" s="26"/>
      <c r="F3" s="26"/>
      <c r="G3" s="26"/>
      <c r="H3" s="26"/>
      <c r="I3" s="26"/>
      <c r="J3" s="14"/>
      <c r="K3" s="14"/>
    </row>
    <row r="4" spans="1:16" ht="57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8" t="s">
        <v>9</v>
      </c>
      <c r="G4" s="19" t="s">
        <v>5</v>
      </c>
      <c r="H4" s="18" t="s">
        <v>10</v>
      </c>
      <c r="I4" s="20" t="s">
        <v>5</v>
      </c>
      <c r="J4" s="19" t="s">
        <v>11</v>
      </c>
      <c r="K4" s="19" t="s">
        <v>5</v>
      </c>
    </row>
    <row r="5" spans="1:16" s="5" customFormat="1" ht="45">
      <c r="A5" s="21">
        <v>1</v>
      </c>
      <c r="B5" s="12" t="s">
        <v>12</v>
      </c>
      <c r="C5" s="2" t="s">
        <v>6</v>
      </c>
      <c r="D5" s="21" t="s">
        <v>13</v>
      </c>
      <c r="E5" s="2">
        <v>1</v>
      </c>
      <c r="F5" s="3">
        <v>3630</v>
      </c>
      <c r="G5" s="22">
        <f t="shared" ref="G5:G24" si="0">F5*E5</f>
        <v>3630</v>
      </c>
      <c r="H5" s="3">
        <v>4180</v>
      </c>
      <c r="I5" s="22">
        <f t="shared" ref="I5:I24" si="1">H5*E5</f>
        <v>4180</v>
      </c>
      <c r="J5" s="22">
        <f t="shared" ref="J5:J24" si="2">(F5+H5)/2</f>
        <v>3905</v>
      </c>
      <c r="K5" s="22">
        <f t="shared" ref="K5:K24" si="3">J5*E5</f>
        <v>3905</v>
      </c>
      <c r="L5" s="4"/>
      <c r="O5" s="6"/>
      <c r="P5" s="4"/>
    </row>
    <row r="6" spans="1:16" s="5" customFormat="1" ht="30">
      <c r="A6" s="21">
        <v>2</v>
      </c>
      <c r="B6" s="12" t="s">
        <v>14</v>
      </c>
      <c r="C6" s="2" t="s">
        <v>6</v>
      </c>
      <c r="D6" s="21" t="s">
        <v>13</v>
      </c>
      <c r="E6" s="2">
        <v>4</v>
      </c>
      <c r="F6" s="3">
        <v>12000</v>
      </c>
      <c r="G6" s="22">
        <f t="shared" si="0"/>
        <v>48000</v>
      </c>
      <c r="H6" s="3">
        <v>13820</v>
      </c>
      <c r="I6" s="22">
        <f t="shared" si="1"/>
        <v>55280</v>
      </c>
      <c r="J6" s="22">
        <f t="shared" si="2"/>
        <v>12910</v>
      </c>
      <c r="K6" s="22">
        <f t="shared" si="3"/>
        <v>51640</v>
      </c>
      <c r="L6" s="4"/>
      <c r="O6" s="6"/>
      <c r="P6" s="4"/>
    </row>
    <row r="7" spans="1:16" s="5" customFormat="1" ht="30">
      <c r="A7" s="21">
        <v>3</v>
      </c>
      <c r="B7" s="12" t="s">
        <v>15</v>
      </c>
      <c r="C7" s="2" t="s">
        <v>6</v>
      </c>
      <c r="D7" s="21" t="s">
        <v>13</v>
      </c>
      <c r="E7" s="2">
        <v>2</v>
      </c>
      <c r="F7" s="3">
        <v>12000</v>
      </c>
      <c r="G7" s="22">
        <f t="shared" si="0"/>
        <v>24000</v>
      </c>
      <c r="H7" s="3">
        <v>13000</v>
      </c>
      <c r="I7" s="22">
        <f t="shared" si="1"/>
        <v>26000</v>
      </c>
      <c r="J7" s="22">
        <f t="shared" si="2"/>
        <v>12500</v>
      </c>
      <c r="K7" s="22">
        <f t="shared" si="3"/>
        <v>25000</v>
      </c>
      <c r="L7" s="4"/>
      <c r="O7" s="6"/>
      <c r="P7" s="4"/>
    </row>
    <row r="8" spans="1:16" s="5" customFormat="1" ht="38.25" customHeight="1">
      <c r="A8" s="21">
        <v>4</v>
      </c>
      <c r="B8" s="12" t="s">
        <v>16</v>
      </c>
      <c r="C8" s="2" t="s">
        <v>8</v>
      </c>
      <c r="D8" s="21" t="s">
        <v>17</v>
      </c>
      <c r="E8" s="2">
        <v>2</v>
      </c>
      <c r="F8" s="3">
        <v>55200</v>
      </c>
      <c r="G8" s="22">
        <f t="shared" si="0"/>
        <v>110400</v>
      </c>
      <c r="H8" s="3">
        <v>58840</v>
      </c>
      <c r="I8" s="22">
        <f t="shared" si="1"/>
        <v>117680</v>
      </c>
      <c r="J8" s="22">
        <f t="shared" si="2"/>
        <v>57020</v>
      </c>
      <c r="K8" s="22">
        <f t="shared" si="3"/>
        <v>114040</v>
      </c>
      <c r="L8" s="4"/>
      <c r="O8" s="6"/>
      <c r="P8" s="4"/>
    </row>
    <row r="9" spans="1:16" s="5" customFormat="1" ht="60">
      <c r="A9" s="21">
        <v>5</v>
      </c>
      <c r="B9" s="12" t="s">
        <v>18</v>
      </c>
      <c r="C9" s="2" t="s">
        <v>8</v>
      </c>
      <c r="D9" s="21" t="s">
        <v>13</v>
      </c>
      <c r="E9" s="2">
        <v>4</v>
      </c>
      <c r="F9" s="3">
        <v>81030</v>
      </c>
      <c r="G9" s="22">
        <f t="shared" si="0"/>
        <v>324120</v>
      </c>
      <c r="H9" s="3">
        <v>83870</v>
      </c>
      <c r="I9" s="22">
        <f t="shared" si="1"/>
        <v>335480</v>
      </c>
      <c r="J9" s="22">
        <f t="shared" si="2"/>
        <v>82450</v>
      </c>
      <c r="K9" s="22">
        <f t="shared" si="3"/>
        <v>329800</v>
      </c>
      <c r="L9" s="4"/>
      <c r="O9" s="6"/>
      <c r="P9" s="4"/>
    </row>
    <row r="10" spans="1:16" s="5" customFormat="1" ht="30">
      <c r="A10" s="21">
        <v>6</v>
      </c>
      <c r="B10" s="12" t="s">
        <v>19</v>
      </c>
      <c r="C10" s="2" t="s">
        <v>8</v>
      </c>
      <c r="D10" s="21" t="s">
        <v>20</v>
      </c>
      <c r="E10" s="2">
        <v>4</v>
      </c>
      <c r="F10" s="3">
        <v>18280</v>
      </c>
      <c r="G10" s="22">
        <f t="shared" si="0"/>
        <v>73120</v>
      </c>
      <c r="H10" s="3">
        <v>25800</v>
      </c>
      <c r="I10" s="22">
        <f t="shared" si="1"/>
        <v>103200</v>
      </c>
      <c r="J10" s="22">
        <f t="shared" si="2"/>
        <v>22040</v>
      </c>
      <c r="K10" s="22">
        <f t="shared" si="3"/>
        <v>88160</v>
      </c>
      <c r="L10" s="4"/>
      <c r="O10" s="6"/>
      <c r="P10" s="4"/>
    </row>
    <row r="11" spans="1:16" s="5" customFormat="1" ht="36.75" customHeight="1">
      <c r="A11" s="21">
        <v>7</v>
      </c>
      <c r="B11" s="12" t="s">
        <v>21</v>
      </c>
      <c r="C11" s="2" t="s">
        <v>7</v>
      </c>
      <c r="D11" s="21" t="s">
        <v>22</v>
      </c>
      <c r="E11" s="2">
        <v>8</v>
      </c>
      <c r="F11" s="3">
        <v>6100</v>
      </c>
      <c r="G11" s="22">
        <f t="shared" si="0"/>
        <v>48800</v>
      </c>
      <c r="H11" s="3">
        <v>5760</v>
      </c>
      <c r="I11" s="22">
        <f t="shared" si="1"/>
        <v>46080</v>
      </c>
      <c r="J11" s="22">
        <f t="shared" si="2"/>
        <v>5930</v>
      </c>
      <c r="K11" s="22">
        <f t="shared" si="3"/>
        <v>47440</v>
      </c>
      <c r="L11" s="4"/>
      <c r="O11" s="6"/>
      <c r="P11" s="4"/>
    </row>
    <row r="12" spans="1:16" s="5" customFormat="1" ht="40.5" customHeight="1">
      <c r="A12" s="21">
        <v>8</v>
      </c>
      <c r="B12" s="12" t="s">
        <v>23</v>
      </c>
      <c r="C12" s="2" t="s">
        <v>52</v>
      </c>
      <c r="D12" s="21" t="s">
        <v>24</v>
      </c>
      <c r="E12" s="2">
        <v>5</v>
      </c>
      <c r="F12" s="3">
        <v>42800</v>
      </c>
      <c r="G12" s="22">
        <f t="shared" si="0"/>
        <v>214000</v>
      </c>
      <c r="H12" s="3">
        <v>41850</v>
      </c>
      <c r="I12" s="22">
        <f t="shared" si="1"/>
        <v>209250</v>
      </c>
      <c r="J12" s="22">
        <f t="shared" si="2"/>
        <v>42325</v>
      </c>
      <c r="K12" s="22">
        <f t="shared" si="3"/>
        <v>211625</v>
      </c>
      <c r="L12" s="4"/>
      <c r="O12" s="6"/>
      <c r="P12" s="4"/>
    </row>
    <row r="13" spans="1:16" s="5" customFormat="1" ht="30">
      <c r="A13" s="21">
        <v>9</v>
      </c>
      <c r="B13" s="13" t="s">
        <v>25</v>
      </c>
      <c r="C13" s="2" t="s">
        <v>8</v>
      </c>
      <c r="D13" s="21" t="s">
        <v>26</v>
      </c>
      <c r="E13" s="2">
        <v>10</v>
      </c>
      <c r="F13" s="3">
        <v>2240</v>
      </c>
      <c r="G13" s="22">
        <f t="shared" si="0"/>
        <v>22400</v>
      </c>
      <c r="H13" s="3">
        <v>2340</v>
      </c>
      <c r="I13" s="22">
        <f t="shared" si="1"/>
        <v>23400</v>
      </c>
      <c r="J13" s="22">
        <f t="shared" si="2"/>
        <v>2290</v>
      </c>
      <c r="K13" s="22">
        <f t="shared" si="3"/>
        <v>22900</v>
      </c>
      <c r="L13" s="4"/>
      <c r="O13" s="6"/>
      <c r="P13" s="4"/>
    </row>
    <row r="14" spans="1:16" s="7" customFormat="1" ht="30">
      <c r="A14" s="21">
        <v>10</v>
      </c>
      <c r="B14" s="13" t="s">
        <v>27</v>
      </c>
      <c r="C14" s="2" t="s">
        <v>53</v>
      </c>
      <c r="D14" s="21" t="s">
        <v>28</v>
      </c>
      <c r="E14" s="2">
        <v>4</v>
      </c>
      <c r="F14" s="3">
        <v>98780</v>
      </c>
      <c r="G14" s="22">
        <f t="shared" si="0"/>
        <v>395120</v>
      </c>
      <c r="H14" s="3">
        <v>102000</v>
      </c>
      <c r="I14" s="22">
        <f t="shared" si="1"/>
        <v>408000</v>
      </c>
      <c r="J14" s="22">
        <f t="shared" si="2"/>
        <v>100390</v>
      </c>
      <c r="K14" s="22">
        <f t="shared" si="3"/>
        <v>401560</v>
      </c>
    </row>
    <row r="15" spans="1:16" s="5" customFormat="1" ht="30">
      <c r="A15" s="21">
        <v>11</v>
      </c>
      <c r="B15" s="13" t="s">
        <v>29</v>
      </c>
      <c r="C15" s="2" t="s">
        <v>47</v>
      </c>
      <c r="D15" s="21" t="s">
        <v>30</v>
      </c>
      <c r="E15" s="2">
        <v>3</v>
      </c>
      <c r="F15" s="3">
        <v>5500</v>
      </c>
      <c r="G15" s="22">
        <f t="shared" si="0"/>
        <v>16500</v>
      </c>
      <c r="H15" s="3">
        <v>5920</v>
      </c>
      <c r="I15" s="22">
        <f t="shared" si="1"/>
        <v>17760</v>
      </c>
      <c r="J15" s="22">
        <f t="shared" si="2"/>
        <v>5710</v>
      </c>
      <c r="K15" s="22">
        <f t="shared" si="3"/>
        <v>17130</v>
      </c>
      <c r="L15" s="4"/>
      <c r="O15" s="6"/>
      <c r="P15" s="4"/>
    </row>
    <row r="16" spans="1:16" s="5" customFormat="1" ht="30">
      <c r="A16" s="21">
        <v>12</v>
      </c>
      <c r="B16" s="13" t="s">
        <v>31</v>
      </c>
      <c r="C16" s="2" t="s">
        <v>47</v>
      </c>
      <c r="D16" s="21" t="s">
        <v>32</v>
      </c>
      <c r="E16" s="2">
        <v>2</v>
      </c>
      <c r="F16" s="3">
        <v>3180</v>
      </c>
      <c r="G16" s="22">
        <f t="shared" si="0"/>
        <v>6360</v>
      </c>
      <c r="H16" s="3">
        <v>3400</v>
      </c>
      <c r="I16" s="22">
        <f t="shared" si="1"/>
        <v>6800</v>
      </c>
      <c r="J16" s="22">
        <f t="shared" si="2"/>
        <v>3290</v>
      </c>
      <c r="K16" s="22">
        <f t="shared" si="3"/>
        <v>6580</v>
      </c>
      <c r="L16" s="4"/>
      <c r="O16" s="6"/>
      <c r="P16" s="4"/>
    </row>
    <row r="17" spans="1:16" s="5" customFormat="1" ht="81" customHeight="1">
      <c r="A17" s="21">
        <v>13</v>
      </c>
      <c r="B17" s="13" t="s">
        <v>33</v>
      </c>
      <c r="C17" s="8" t="s">
        <v>48</v>
      </c>
      <c r="D17" s="21" t="s">
        <v>34</v>
      </c>
      <c r="E17" s="8">
        <v>6</v>
      </c>
      <c r="F17" s="9">
        <v>152000</v>
      </c>
      <c r="G17" s="22">
        <f t="shared" si="0"/>
        <v>912000</v>
      </c>
      <c r="H17" s="3">
        <v>160000</v>
      </c>
      <c r="I17" s="22">
        <f t="shared" si="1"/>
        <v>960000</v>
      </c>
      <c r="J17" s="22">
        <f t="shared" si="2"/>
        <v>156000</v>
      </c>
      <c r="K17" s="22">
        <f t="shared" si="3"/>
        <v>936000</v>
      </c>
      <c r="L17" s="4"/>
      <c r="O17" s="6"/>
      <c r="P17" s="4"/>
    </row>
    <row r="18" spans="1:16" s="5" customFormat="1" ht="57" customHeight="1">
      <c r="A18" s="21">
        <v>14</v>
      </c>
      <c r="B18" s="12" t="s">
        <v>35</v>
      </c>
      <c r="C18" s="2" t="s">
        <v>49</v>
      </c>
      <c r="D18" s="21" t="s">
        <v>13</v>
      </c>
      <c r="E18" s="8">
        <v>2</v>
      </c>
      <c r="F18" s="9">
        <v>31000</v>
      </c>
      <c r="G18" s="22">
        <f t="shared" si="0"/>
        <v>62000</v>
      </c>
      <c r="H18" s="3">
        <v>30470</v>
      </c>
      <c r="I18" s="22">
        <f t="shared" si="1"/>
        <v>60940</v>
      </c>
      <c r="J18" s="22">
        <f t="shared" si="2"/>
        <v>30735</v>
      </c>
      <c r="K18" s="22">
        <f t="shared" si="3"/>
        <v>61470</v>
      </c>
      <c r="L18" s="4"/>
      <c r="O18" s="6"/>
      <c r="P18" s="4"/>
    </row>
    <row r="19" spans="1:16" s="5" customFormat="1" ht="58.5" customHeight="1">
      <c r="A19" s="21">
        <v>15</v>
      </c>
      <c r="B19" s="13" t="s">
        <v>36</v>
      </c>
      <c r="C19" s="2" t="s">
        <v>50</v>
      </c>
      <c r="D19" s="21" t="s">
        <v>37</v>
      </c>
      <c r="E19" s="8">
        <v>2</v>
      </c>
      <c r="F19" s="9">
        <v>60890</v>
      </c>
      <c r="G19" s="22">
        <f t="shared" si="0"/>
        <v>121780</v>
      </c>
      <c r="H19" s="3">
        <v>63000</v>
      </c>
      <c r="I19" s="22">
        <f t="shared" si="1"/>
        <v>126000</v>
      </c>
      <c r="J19" s="22">
        <f t="shared" si="2"/>
        <v>61945</v>
      </c>
      <c r="K19" s="22">
        <f t="shared" si="3"/>
        <v>123890</v>
      </c>
      <c r="L19" s="4"/>
      <c r="O19" s="6"/>
      <c r="P19" s="4"/>
    </row>
    <row r="20" spans="1:16" s="5" customFormat="1" ht="60">
      <c r="A20" s="21">
        <v>16</v>
      </c>
      <c r="B20" s="13" t="s">
        <v>38</v>
      </c>
      <c r="C20" s="2" t="s">
        <v>50</v>
      </c>
      <c r="D20" s="21" t="s">
        <v>37</v>
      </c>
      <c r="E20" s="8">
        <v>2</v>
      </c>
      <c r="F20" s="9">
        <v>67300</v>
      </c>
      <c r="G20" s="22">
        <f t="shared" si="0"/>
        <v>134600</v>
      </c>
      <c r="H20" s="3">
        <v>70500</v>
      </c>
      <c r="I20" s="22">
        <f t="shared" si="1"/>
        <v>141000</v>
      </c>
      <c r="J20" s="22">
        <f t="shared" si="2"/>
        <v>68900</v>
      </c>
      <c r="K20" s="22">
        <f t="shared" si="3"/>
        <v>137800</v>
      </c>
      <c r="L20" s="4"/>
      <c r="O20" s="6"/>
      <c r="P20" s="4"/>
    </row>
    <row r="21" spans="1:16" s="5" customFormat="1" ht="30">
      <c r="A21" s="21">
        <v>17</v>
      </c>
      <c r="B21" s="13" t="s">
        <v>39</v>
      </c>
      <c r="C21" s="2" t="s">
        <v>51</v>
      </c>
      <c r="D21" s="21" t="s">
        <v>40</v>
      </c>
      <c r="E21" s="8">
        <v>1</v>
      </c>
      <c r="F21" s="9">
        <v>4800</v>
      </c>
      <c r="G21" s="22">
        <f t="shared" si="0"/>
        <v>4800</v>
      </c>
      <c r="H21" s="3">
        <v>4650</v>
      </c>
      <c r="I21" s="22">
        <f t="shared" si="1"/>
        <v>4650</v>
      </c>
      <c r="J21" s="22">
        <f t="shared" si="2"/>
        <v>4725</v>
      </c>
      <c r="K21" s="22">
        <f t="shared" si="3"/>
        <v>4725</v>
      </c>
      <c r="L21" s="4"/>
      <c r="O21" s="6"/>
      <c r="P21" s="4"/>
    </row>
    <row r="22" spans="1:16" s="5" customFormat="1" ht="30">
      <c r="A22" s="21">
        <v>18</v>
      </c>
      <c r="B22" s="13" t="s">
        <v>41</v>
      </c>
      <c r="C22" s="2" t="s">
        <v>51</v>
      </c>
      <c r="D22" s="21" t="s">
        <v>42</v>
      </c>
      <c r="E22" s="8">
        <v>9</v>
      </c>
      <c r="F22" s="9">
        <v>1580</v>
      </c>
      <c r="G22" s="22">
        <f t="shared" si="0"/>
        <v>14220</v>
      </c>
      <c r="H22" s="3">
        <v>1200</v>
      </c>
      <c r="I22" s="22">
        <f t="shared" si="1"/>
        <v>10800</v>
      </c>
      <c r="J22" s="22">
        <f t="shared" si="2"/>
        <v>1390</v>
      </c>
      <c r="K22" s="22">
        <f t="shared" si="3"/>
        <v>12510</v>
      </c>
      <c r="L22" s="4"/>
      <c r="O22" s="6"/>
      <c r="P22" s="4"/>
    </row>
    <row r="23" spans="1:16" customFormat="1" ht="30">
      <c r="A23" s="21">
        <v>19</v>
      </c>
      <c r="B23" s="13" t="s">
        <v>43</v>
      </c>
      <c r="C23" s="2" t="s">
        <v>54</v>
      </c>
      <c r="D23" s="21" t="s">
        <v>44</v>
      </c>
      <c r="E23" s="8">
        <v>6</v>
      </c>
      <c r="F23" s="9">
        <v>13000</v>
      </c>
      <c r="G23" s="22">
        <f t="shared" si="0"/>
        <v>78000</v>
      </c>
      <c r="H23" s="3">
        <v>13480</v>
      </c>
      <c r="I23" s="22">
        <f t="shared" si="1"/>
        <v>80880</v>
      </c>
      <c r="J23" s="22">
        <f t="shared" si="2"/>
        <v>13240</v>
      </c>
      <c r="K23" s="22">
        <f t="shared" si="3"/>
        <v>79440</v>
      </c>
      <c r="L23" s="10"/>
      <c r="O23" s="11"/>
      <c r="P23" s="10"/>
    </row>
    <row r="24" spans="1:16" customFormat="1" ht="30">
      <c r="A24" s="21">
        <v>20</v>
      </c>
      <c r="B24" s="13" t="s">
        <v>45</v>
      </c>
      <c r="C24" s="2" t="s">
        <v>51</v>
      </c>
      <c r="D24" s="21" t="s">
        <v>46</v>
      </c>
      <c r="E24" s="8">
        <v>5</v>
      </c>
      <c r="F24" s="9">
        <v>2380</v>
      </c>
      <c r="G24" s="22">
        <f t="shared" si="0"/>
        <v>11900</v>
      </c>
      <c r="H24" s="3">
        <v>2765</v>
      </c>
      <c r="I24" s="22">
        <f t="shared" si="1"/>
        <v>13825</v>
      </c>
      <c r="J24" s="22">
        <f t="shared" si="2"/>
        <v>2572.5</v>
      </c>
      <c r="K24" s="22">
        <f t="shared" si="3"/>
        <v>12862.5</v>
      </c>
      <c r="L24" s="10"/>
      <c r="O24" s="11"/>
      <c r="P24" s="10"/>
    </row>
    <row r="25" spans="1:16">
      <c r="G25" s="23">
        <f>SUM(G5:G24)</f>
        <v>2625750</v>
      </c>
      <c r="K25" s="24">
        <f>SUM(K5:K24)</f>
        <v>2688477.5</v>
      </c>
    </row>
  </sheetData>
  <mergeCells count="1">
    <mergeCell ref="C1:I3"/>
  </mergeCells>
  <phoneticPr fontId="8" type="noConversion"/>
  <pageMargins left="0.25" right="0.25" top="0.75" bottom="0.75" header="0.3" footer="0.3"/>
  <pageSetup paperSize="9" scale="8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2021-04-12T09:13:03Z</dcterms:modified>
</cp:coreProperties>
</file>