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990"/>
  </bookViews>
  <sheets>
    <sheet name="Лот" sheetId="4" r:id="rId1"/>
  </sheets>
  <definedNames>
    <definedName name="_xlnm.Print_Area" localSheetId="0">Лот!$A$1:$M$23</definedName>
  </definedNames>
  <calcPr calcId="124519"/>
</workbook>
</file>

<file path=xl/calcChain.xml><?xml version="1.0" encoding="utf-8"?>
<calcChain xmlns="http://schemas.openxmlformats.org/spreadsheetml/2006/main">
  <c r="J10" i="4"/>
  <c r="K10"/>
  <c r="L10" s="1"/>
  <c r="J3"/>
  <c r="K3" s="1"/>
  <c r="L3" s="1"/>
  <c r="J4"/>
  <c r="K4" s="1"/>
  <c r="L4" s="1"/>
  <c r="J5"/>
  <c r="K5" s="1"/>
  <c r="L5" s="1"/>
  <c r="J6"/>
  <c r="K6" s="1"/>
  <c r="L6" s="1"/>
  <c r="J7"/>
  <c r="K7" s="1"/>
  <c r="L7" s="1"/>
  <c r="J8"/>
  <c r="K8" s="1"/>
  <c r="L8" s="1"/>
  <c r="J9"/>
  <c r="K9" s="1"/>
  <c r="L9" s="1"/>
  <c r="J11"/>
  <c r="K11" s="1"/>
  <c r="L11" s="1"/>
  <c r="L12" l="1"/>
</calcChain>
</file>

<file path=xl/sharedStrings.xml><?xml version="1.0" encoding="utf-8"?>
<sst xmlns="http://schemas.openxmlformats.org/spreadsheetml/2006/main" count="68" uniqueCount="50">
  <si>
    <t>Амоксицилін (Amoxicillin)</t>
  </si>
  <si>
    <t>Ампіцилін (Ampicillin)</t>
  </si>
  <si>
    <t>Бензилпеніцилін (Benzylpenicillin)</t>
  </si>
  <si>
    <t>Цефтазидим (Ceftazidime)</t>
  </si>
  <si>
    <t>Лінезолід (Linezolid)</t>
  </si>
  <si>
    <t>FG-KMP-IN-00038</t>
  </si>
  <si>
    <t>FG-KMP-IN-00092</t>
  </si>
  <si>
    <t>FG-KMP-TA-00012</t>
  </si>
  <si>
    <t>FG-KMP-IN-00014</t>
  </si>
  <si>
    <t>FG-KMP-IN-00122</t>
  </si>
  <si>
    <t>FG-KMP-TA-00488</t>
  </si>
  <si>
    <t>FG-KMP-LI-00020</t>
  </si>
  <si>
    <t>FG-KMP-TA-00423</t>
  </si>
  <si>
    <t>FG-KMP-TA-00388</t>
  </si>
  <si>
    <t>Оптово-віпускна ціна задекларована на сайті МОЗ, грн. без ПДВ</t>
  </si>
  <si>
    <t>Міжнародна непатентована назва</t>
  </si>
  <si>
    <t>Цефазолін (Cefazolin)</t>
  </si>
  <si>
    <t>Азитроміцин (Azithromycin)</t>
  </si>
  <si>
    <t>Амлодипін (Amlodipine)</t>
  </si>
  <si>
    <t>Ціна з ПДВ</t>
  </si>
  <si>
    <t>Очікувана вартість (Ціна з ПДВ +5%)</t>
  </si>
  <si>
    <t>Очікувана вартість, Сума, грн.</t>
  </si>
  <si>
    <t>Форма випуску та дозування</t>
  </si>
  <si>
    <t>Найменуввання предмета закупівлі (або еквівалент)</t>
  </si>
  <si>
    <t>таб</t>
  </si>
  <si>
    <t xml:space="preserve">Кількість </t>
  </si>
  <si>
    <t>фл</t>
  </si>
  <si>
    <t>Кількість в уп</t>
  </si>
  <si>
    <t xml:space="preserve"> таблетки по 500 мг </t>
  </si>
  <si>
    <t xml:space="preserve">порошок для розчину для ін'єкцій по 0.5 г </t>
  </si>
  <si>
    <t xml:space="preserve">порошок для розчину для ін'єкцій по 500 000 ОД </t>
  </si>
  <si>
    <t xml:space="preserve">порошок для розчину для ін'єкцій по 1.0 г </t>
  </si>
  <si>
    <t xml:space="preserve"> таблетки, вкриті плівковою оболонкою, по 600 мг </t>
  </si>
  <si>
    <t xml:space="preserve">порошок для оральної суспензії 100 мг/5 мл 20 мл </t>
  </si>
  <si>
    <t xml:space="preserve">таблетки по 5 мг </t>
  </si>
  <si>
    <t>Амлодипін</t>
  </si>
  <si>
    <t>Азимед</t>
  </si>
  <si>
    <t>Амоксил</t>
  </si>
  <si>
    <t>Ампіцилін</t>
  </si>
  <si>
    <t>Бензилпеніцилін</t>
  </si>
  <si>
    <t>Цефазолін</t>
  </si>
  <si>
    <t>Цефтум</t>
  </si>
  <si>
    <t>Лінезолідин</t>
  </si>
  <si>
    <t xml:space="preserve">таблетки, вкриті плівковою оболонкою, по 500 мг </t>
  </si>
  <si>
    <t>Од.виміру</t>
  </si>
  <si>
    <t>№ з/п</t>
  </si>
  <si>
    <t>Ліки НП 12, які увійшли до національного переліку 2021рік</t>
  </si>
  <si>
    <t>ВСЬОГО:</t>
  </si>
  <si>
    <t xml:space="preserve">код ДК 021:2015 </t>
  </si>
  <si>
    <t>33690000-3 лікарські засоби різні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</si>
</sst>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right"/>
    </xf>
    <xf numFmtId="4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4" fontId="5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3"/>
  <sheetViews>
    <sheetView tabSelected="1" zoomScale="110" zoomScaleNormal="110" workbookViewId="0">
      <selection activeCell="A14" sqref="A14:I23"/>
    </sheetView>
  </sheetViews>
  <sheetFormatPr defaultColWidth="8.7109375" defaultRowHeight="12.75"/>
  <cols>
    <col min="1" max="1" width="5.85546875" style="10" customWidth="1"/>
    <col min="2" max="2" width="20.28515625" style="2" hidden="1" customWidth="1"/>
    <col min="3" max="3" width="17.85546875" style="3" customWidth="1"/>
    <col min="4" max="4" width="30.5703125" style="3" customWidth="1"/>
    <col min="5" max="5" width="13.7109375" style="2" customWidth="1"/>
    <col min="6" max="6" width="6.140625" style="10" customWidth="1"/>
    <col min="7" max="7" width="6.7109375" style="11" customWidth="1"/>
    <col min="8" max="8" width="5.85546875" style="4" customWidth="1"/>
    <col min="9" max="9" width="14.5703125" style="5" customWidth="1"/>
    <col min="10" max="10" width="7.140625" style="5" customWidth="1"/>
    <col min="11" max="11" width="10.5703125" style="5" customWidth="1"/>
    <col min="12" max="12" width="11.85546875" style="5" customWidth="1"/>
    <col min="13" max="13" width="33.5703125" style="14" customWidth="1"/>
    <col min="14" max="16384" width="8.7109375" style="2"/>
  </cols>
  <sheetData>
    <row r="1" spans="1:13" ht="27" customHeight="1">
      <c r="A1" s="36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11.75" customHeight="1">
      <c r="A2" s="27" t="s">
        <v>45</v>
      </c>
      <c r="B2" s="28"/>
      <c r="C2" s="25" t="s">
        <v>15</v>
      </c>
      <c r="D2" s="25" t="s">
        <v>22</v>
      </c>
      <c r="E2" s="25" t="s">
        <v>23</v>
      </c>
      <c r="F2" s="25" t="s">
        <v>44</v>
      </c>
      <c r="G2" s="26" t="s">
        <v>25</v>
      </c>
      <c r="H2" s="25" t="s">
        <v>27</v>
      </c>
      <c r="I2" s="29" t="s">
        <v>14</v>
      </c>
      <c r="J2" s="29" t="s">
        <v>19</v>
      </c>
      <c r="K2" s="29" t="s">
        <v>20</v>
      </c>
      <c r="L2" s="29" t="s">
        <v>21</v>
      </c>
      <c r="M2" s="31" t="s">
        <v>48</v>
      </c>
    </row>
    <row r="3" spans="1:13" ht="32.25" customHeight="1">
      <c r="A3" s="8">
        <v>1</v>
      </c>
      <c r="B3" s="6" t="s">
        <v>7</v>
      </c>
      <c r="C3" s="7" t="s">
        <v>0</v>
      </c>
      <c r="D3" s="15" t="s">
        <v>28</v>
      </c>
      <c r="E3" s="15" t="s">
        <v>37</v>
      </c>
      <c r="F3" s="13" t="s">
        <v>24</v>
      </c>
      <c r="G3" s="12">
        <v>120</v>
      </c>
      <c r="H3" s="8">
        <v>6</v>
      </c>
      <c r="I3" s="34">
        <v>67.88</v>
      </c>
      <c r="J3" s="34">
        <f t="shared" ref="J3:J11" si="0">I3*1.07</f>
        <v>72.631600000000006</v>
      </c>
      <c r="K3" s="34">
        <f t="shared" ref="K3:K11" si="1">J3*1.05</f>
        <v>76.263180000000006</v>
      </c>
      <c r="L3" s="34">
        <f t="shared" ref="L3:L11" si="2">K3*H3</f>
        <v>457.57908000000003</v>
      </c>
      <c r="M3" s="32" t="s">
        <v>49</v>
      </c>
    </row>
    <row r="4" spans="1:13" ht="28.5" customHeight="1">
      <c r="A4" s="8">
        <v>2</v>
      </c>
      <c r="B4" s="6" t="s">
        <v>8</v>
      </c>
      <c r="C4" s="7" t="s">
        <v>1</v>
      </c>
      <c r="D4" s="15" t="s">
        <v>29</v>
      </c>
      <c r="E4" s="15" t="s">
        <v>38</v>
      </c>
      <c r="F4" s="13" t="s">
        <v>26</v>
      </c>
      <c r="G4" s="12">
        <v>50</v>
      </c>
      <c r="H4" s="8">
        <v>50</v>
      </c>
      <c r="I4" s="34">
        <v>5.34</v>
      </c>
      <c r="J4" s="34">
        <f t="shared" si="0"/>
        <v>5.7138</v>
      </c>
      <c r="K4" s="34">
        <f t="shared" si="1"/>
        <v>5.9994900000000007</v>
      </c>
      <c r="L4" s="34">
        <f t="shared" si="2"/>
        <v>299.97450000000003</v>
      </c>
      <c r="M4" s="32" t="s">
        <v>49</v>
      </c>
    </row>
    <row r="5" spans="1:13" s="35" customFormat="1" ht="30.75" customHeight="1">
      <c r="A5" s="8">
        <v>3</v>
      </c>
      <c r="B5" s="6" t="s">
        <v>5</v>
      </c>
      <c r="C5" s="7" t="s">
        <v>2</v>
      </c>
      <c r="D5" s="15" t="s">
        <v>30</v>
      </c>
      <c r="E5" s="15" t="s">
        <v>39</v>
      </c>
      <c r="F5" s="13" t="s">
        <v>26</v>
      </c>
      <c r="G5" s="12">
        <v>500</v>
      </c>
      <c r="H5" s="8">
        <v>500</v>
      </c>
      <c r="I5" s="34">
        <v>5.84</v>
      </c>
      <c r="J5" s="34">
        <f t="shared" si="0"/>
        <v>6.2488000000000001</v>
      </c>
      <c r="K5" s="34">
        <f t="shared" si="1"/>
        <v>6.5612400000000006</v>
      </c>
      <c r="L5" s="34">
        <f t="shared" si="2"/>
        <v>3280.6200000000003</v>
      </c>
      <c r="M5" s="32" t="s">
        <v>49</v>
      </c>
    </row>
    <row r="6" spans="1:13" s="35" customFormat="1" ht="27.75" customHeight="1">
      <c r="A6" s="8">
        <v>4</v>
      </c>
      <c r="B6" s="6" t="s">
        <v>6</v>
      </c>
      <c r="C6" s="7" t="s">
        <v>16</v>
      </c>
      <c r="D6" s="15" t="s">
        <v>29</v>
      </c>
      <c r="E6" s="15" t="s">
        <v>40</v>
      </c>
      <c r="F6" s="13" t="s">
        <v>26</v>
      </c>
      <c r="G6" s="12">
        <v>120</v>
      </c>
      <c r="H6" s="8">
        <v>12</v>
      </c>
      <c r="I6" s="34">
        <v>100</v>
      </c>
      <c r="J6" s="34">
        <f t="shared" si="0"/>
        <v>107</v>
      </c>
      <c r="K6" s="34">
        <f t="shared" si="1"/>
        <v>112.35000000000001</v>
      </c>
      <c r="L6" s="34">
        <f t="shared" si="2"/>
        <v>1348.2</v>
      </c>
      <c r="M6" s="32" t="s">
        <v>49</v>
      </c>
    </row>
    <row r="7" spans="1:13" ht="30.75" customHeight="1">
      <c r="A7" s="8">
        <v>5</v>
      </c>
      <c r="B7" s="6" t="s">
        <v>9</v>
      </c>
      <c r="C7" s="7" t="s">
        <v>3</v>
      </c>
      <c r="D7" s="15" t="s">
        <v>31</v>
      </c>
      <c r="E7" s="15" t="s">
        <v>41</v>
      </c>
      <c r="F7" s="13" t="s">
        <v>26</v>
      </c>
      <c r="G7" s="12">
        <v>2100</v>
      </c>
      <c r="H7" s="8">
        <v>210</v>
      </c>
      <c r="I7" s="34">
        <v>735.4</v>
      </c>
      <c r="J7" s="34">
        <f t="shared" si="0"/>
        <v>786.87800000000004</v>
      </c>
      <c r="K7" s="34">
        <f t="shared" si="1"/>
        <v>826.22190000000012</v>
      </c>
      <c r="L7" s="34">
        <f t="shared" si="2"/>
        <v>173506.59900000002</v>
      </c>
      <c r="M7" s="32" t="s">
        <v>49</v>
      </c>
    </row>
    <row r="8" spans="1:13" s="9" customFormat="1" ht="29.25" customHeight="1">
      <c r="A8" s="8">
        <v>6</v>
      </c>
      <c r="B8" s="6" t="s">
        <v>10</v>
      </c>
      <c r="C8" s="7" t="s">
        <v>4</v>
      </c>
      <c r="D8" s="15" t="s">
        <v>32</v>
      </c>
      <c r="E8" s="15" t="s">
        <v>42</v>
      </c>
      <c r="F8" s="13" t="s">
        <v>24</v>
      </c>
      <c r="G8" s="12">
        <v>200</v>
      </c>
      <c r="H8" s="8">
        <v>20</v>
      </c>
      <c r="I8" s="34">
        <v>777</v>
      </c>
      <c r="J8" s="34">
        <f t="shared" si="0"/>
        <v>831.3900000000001</v>
      </c>
      <c r="K8" s="34">
        <f t="shared" si="1"/>
        <v>872.95950000000016</v>
      </c>
      <c r="L8" s="34">
        <f t="shared" si="2"/>
        <v>17459.190000000002</v>
      </c>
      <c r="M8" s="32" t="s">
        <v>49</v>
      </c>
    </row>
    <row r="9" spans="1:13" s="35" customFormat="1" ht="24" customHeight="1">
      <c r="A9" s="8">
        <v>7</v>
      </c>
      <c r="B9" s="6" t="s">
        <v>12</v>
      </c>
      <c r="C9" s="7" t="s">
        <v>17</v>
      </c>
      <c r="D9" s="15" t="s">
        <v>43</v>
      </c>
      <c r="E9" s="15" t="s">
        <v>36</v>
      </c>
      <c r="F9" s="13" t="s">
        <v>24</v>
      </c>
      <c r="G9" s="12">
        <v>60</v>
      </c>
      <c r="H9" s="8">
        <v>20</v>
      </c>
      <c r="I9" s="34">
        <v>86.25</v>
      </c>
      <c r="J9" s="34">
        <f t="shared" si="0"/>
        <v>92.287500000000009</v>
      </c>
      <c r="K9" s="34">
        <f t="shared" si="1"/>
        <v>96.901875000000018</v>
      </c>
      <c r="L9" s="34">
        <f t="shared" si="2"/>
        <v>1938.0375000000004</v>
      </c>
      <c r="M9" s="32" t="s">
        <v>49</v>
      </c>
    </row>
    <row r="10" spans="1:13" s="35" customFormat="1" ht="24" customHeight="1">
      <c r="A10" s="8">
        <v>8</v>
      </c>
      <c r="B10" s="6" t="s">
        <v>11</v>
      </c>
      <c r="C10" s="7" t="s">
        <v>17</v>
      </c>
      <c r="D10" s="15" t="s">
        <v>33</v>
      </c>
      <c r="E10" s="15" t="s">
        <v>36</v>
      </c>
      <c r="F10" s="13" t="s">
        <v>26</v>
      </c>
      <c r="G10" s="12">
        <v>100</v>
      </c>
      <c r="H10" s="8">
        <v>100</v>
      </c>
      <c r="I10" s="34">
        <v>84</v>
      </c>
      <c r="J10" s="34">
        <f t="shared" si="0"/>
        <v>89.88000000000001</v>
      </c>
      <c r="K10" s="34">
        <f t="shared" si="1"/>
        <v>94.374000000000009</v>
      </c>
      <c r="L10" s="34">
        <f t="shared" si="2"/>
        <v>9437.4000000000015</v>
      </c>
      <c r="M10" s="32" t="s">
        <v>49</v>
      </c>
    </row>
    <row r="11" spans="1:13" ht="27" customHeight="1">
      <c r="A11" s="8">
        <v>9</v>
      </c>
      <c r="B11" s="6" t="s">
        <v>13</v>
      </c>
      <c r="C11" s="7" t="s">
        <v>18</v>
      </c>
      <c r="D11" s="15" t="s">
        <v>34</v>
      </c>
      <c r="E11" s="15" t="s">
        <v>35</v>
      </c>
      <c r="F11" s="13" t="s">
        <v>24</v>
      </c>
      <c r="G11" s="12">
        <v>4800</v>
      </c>
      <c r="H11" s="8">
        <v>160</v>
      </c>
      <c r="I11" s="34">
        <v>7.35</v>
      </c>
      <c r="J11" s="34">
        <f t="shared" si="0"/>
        <v>7.8645000000000005</v>
      </c>
      <c r="K11" s="34">
        <f t="shared" si="1"/>
        <v>8.2577250000000006</v>
      </c>
      <c r="L11" s="34">
        <f t="shared" si="2"/>
        <v>1321.2360000000001</v>
      </c>
      <c r="M11" s="32" t="s">
        <v>49</v>
      </c>
    </row>
    <row r="12" spans="1:13" ht="30.75" customHeight="1">
      <c r="A12" s="16"/>
      <c r="B12" s="1"/>
      <c r="C12" s="19" t="s">
        <v>47</v>
      </c>
      <c r="D12" s="19"/>
      <c r="E12" s="20"/>
      <c r="F12" s="21"/>
      <c r="G12" s="22"/>
      <c r="H12" s="23"/>
      <c r="I12" s="24"/>
      <c r="J12" s="24"/>
      <c r="K12" s="24"/>
      <c r="L12" s="24">
        <f>SUM(L3:L11)</f>
        <v>209048.83608000004</v>
      </c>
      <c r="M12" s="30"/>
    </row>
    <row r="13" spans="1:13">
      <c r="E13" s="17"/>
      <c r="F13" s="18"/>
    </row>
    <row r="14" spans="1:13" ht="18.75">
      <c r="C14" s="33"/>
      <c r="D14"/>
      <c r="E14"/>
      <c r="F14" s="33"/>
      <c r="G14" s="33"/>
      <c r="H14" s="33"/>
    </row>
    <row r="15" spans="1:13" ht="23.25" customHeight="1">
      <c r="C15" s="33"/>
      <c r="D15"/>
      <c r="E15"/>
      <c r="F15" s="33"/>
      <c r="G15" s="33"/>
      <c r="H15" s="33"/>
    </row>
    <row r="16" spans="1:13" ht="18.75">
      <c r="C16" s="33"/>
      <c r="D16"/>
      <c r="E16"/>
      <c r="F16" s="33"/>
      <c r="G16" s="33"/>
      <c r="H16" s="33"/>
    </row>
    <row r="17" spans="3:8" ht="18.75">
      <c r="C17" s="33"/>
      <c r="D17"/>
      <c r="E17"/>
      <c r="F17" s="33"/>
      <c r="G17" s="33"/>
      <c r="H17" s="33"/>
    </row>
    <row r="18" spans="3:8" ht="18.75">
      <c r="C18" s="33"/>
      <c r="D18"/>
      <c r="E18"/>
      <c r="F18" s="33"/>
      <c r="G18" s="33"/>
      <c r="H18" s="33"/>
    </row>
    <row r="19" spans="3:8" ht="18.75">
      <c r="C19" s="33"/>
      <c r="D19"/>
      <c r="E19"/>
      <c r="F19" s="33"/>
      <c r="G19" s="33"/>
      <c r="H19" s="33"/>
    </row>
    <row r="20" spans="3:8" ht="12" customHeight="1">
      <c r="C20"/>
      <c r="D20"/>
      <c r="E20"/>
      <c r="F20" s="33"/>
      <c r="G20" s="33"/>
      <c r="H20" s="33"/>
    </row>
    <row r="21" spans="3:8" ht="18.75">
      <c r="C21" s="33"/>
      <c r="D21" s="33"/>
      <c r="E21"/>
      <c r="F21" s="33"/>
      <c r="G21" s="33"/>
      <c r="H21" s="33"/>
    </row>
    <row r="22" spans="3:8" ht="14.25" customHeight="1">
      <c r="C22" s="33"/>
      <c r="D22" s="33"/>
      <c r="E22"/>
      <c r="F22" s="33"/>
      <c r="G22" s="33"/>
      <c r="H22" s="33"/>
    </row>
    <row r="23" spans="3:8" ht="18.75">
      <c r="C23" s="33"/>
      <c r="D23" s="33"/>
      <c r="E23"/>
      <c r="F23" s="33"/>
      <c r="G23" s="33"/>
      <c r="H23" s="33"/>
    </row>
  </sheetData>
  <mergeCells count="1">
    <mergeCell ref="A1:L1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Лот</vt:lpstr>
      <vt:lpstr>Лот!Область_печати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2021-03-16T06:22:12Z</cp:lastPrinted>
  <dcterms:created xsi:type="dcterms:W3CDTF">2018-09-06T06:14:10Z</dcterms:created>
  <dcterms:modified xsi:type="dcterms:W3CDTF">2021-03-16T09:55:24Z</dcterms:modified>
</cp:coreProperties>
</file>